
<file path=[Content_Types].xml><?xml version="1.0" encoding="utf-8"?>
<Types xmlns="http://schemas.openxmlformats.org/package/2006/content-types"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Sheet1" sheetId="1" r:id="rId4"/>
    <sheet state="visible" name="Consolidated" sheetId="2" r:id="rId5"/>
    <sheet state="visible" name="Sheet2" sheetId="3" r:id="rId6"/>
  </sheets>
  <definedNames/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I2">
      <text>
        <t xml:space="preserve">Methodology:https://docs.google.com/document/d/1BfqBulIWI5LVULCq30SGU8bwlk35mzC51YCyFod-YUc/edit?usp=sharing
Code: https://drive.google.com/file/d/1KM-_tuKFz9mE01nH9Vqz9YYO1L7CxVge/view?usp=sharing
</t>
      </text>
    </comment>
    <comment authorId="0" ref="I38">
      <text>
        <t xml:space="preserve">Methodology:https://docs.google.com/document/d/1BfqBulIWI5LVULCq30SGU8bwlk35mzC51YCyFod-YUc/edit?usp=sharing
Code: https://drive.google.com/file/d/1KM-_tuKFz9mE01nH9Vqz9YYO1L7CxVge/view?usp=sharing
</t>
      </text>
    </comment>
    <comment authorId="0" ref="E72">
      <text>
        <t xml:space="preserve">Not included in the analysis.
Artificial island.</t>
      </text>
    </comment>
    <comment authorId="0" ref="AC39">
      <text>
        <t xml:space="preserve">See 'Trans_Sco'
Relative, weighted, measure
of transportation resiliency
based on the average of all
indicators in the
Transportation Indicators
category.
	-Jayce Itzel Martinez</t>
      </text>
    </comment>
    <comment authorId="0" ref="AB39">
      <text>
        <t xml:space="preserve">See 'Haz_Score' 
Relative, weighted, measure of hazard risk based on the average of all indicators in the Hazard Risk Indicators Category.
	-Jayce Itzel Martinez</t>
      </text>
    </comment>
    <comment authorId="0" ref="S39">
      <text>
        <t xml:space="preserve">See 'HS_per'
	-Edward Chen</t>
      </text>
    </comment>
    <comment authorId="0" ref="U39">
      <text>
        <t xml:space="preserve">See 'emp_per'
	-Edward Chen</t>
      </text>
    </comment>
    <comment authorId="0" ref="X39">
      <text>
        <t xml:space="preserve">See 'Pov_Per'
	-Edward Chen</t>
      </text>
    </comment>
    <comment authorId="0" ref="Y39">
      <text>
        <t xml:space="preserve">See 'PrevHos'
	-Edward Chen</t>
      </text>
    </comment>
    <comment authorId="0" ref="Z39">
      <text>
        <t xml:space="preserve">See 'Eng_Per'
	-Edward Chen</t>
      </text>
    </comment>
    <comment authorId="0" ref="AA39">
      <text>
        <t xml:space="preserve">See 'VCrim_Rate'
	-Edward Chen</t>
      </text>
    </comment>
    <comment authorId="0" ref="S3">
      <text>
        <t xml:space="preserve">See T100-Analysis
	-Edward Chen</t>
      </text>
    </comment>
    <comment authorId="0" ref="V3">
      <text>
        <t xml:space="preserve">See T98-Analysis
	-Edward Chen</t>
      </text>
    </comment>
    <comment authorId="0" ref="W3">
      <text>
        <t xml:space="preserve">See T98-Analysis
	-Edward Chen</t>
      </text>
    </comment>
    <comment authorId="0" ref="U3">
      <text>
        <t xml:space="preserve">See T97-Analysis
	-Edward Chen</t>
      </text>
    </comment>
    <comment authorId="0" ref="T3">
      <text>
        <t xml:space="preserve">See T100-Analysis
	-Edward Chen</t>
      </text>
    </comment>
    <comment authorId="0" ref="R3">
      <text>
        <t xml:space="preserve">See T110-Analysis
	-Edward Chen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O2">
      <text>
        <t xml:space="preserve">Methodology:https://docs.google.com/document/d/1BfqBulIWI5LVULCq30SGU8bwlk35mzC51YCyFod-YUc/edit?usp=sharing
Code: https://drive.google.com/file/d/1KM-_tuKFz9mE01nH9Vqz9YYO1L7CxVge/view?usp=sharing
</t>
      </text>
    </comment>
    <comment authorId="0" ref="O27">
      <text>
        <t xml:space="preserve">Methodology:https://docs.google.com/document/d/1BfqBulIWI5LVULCq30SGU8bwlk35mzC51YCyFod-YUc/edit?usp=sharing
Code: https://drive.google.com/file/d/1KM-_tuKFz9mE01nH9Vqz9YYO1L7CxVge/view?usp=sharing
</t>
      </text>
    </comment>
  </commentList>
</comments>
</file>

<file path=xl/sharedStrings.xml><?xml version="1.0" encoding="utf-8"?>
<sst xmlns="http://schemas.openxmlformats.org/spreadsheetml/2006/main" count="296" uniqueCount="181">
  <si>
    <t xml:space="preserve">City </t>
  </si>
  <si>
    <t>Planning zone</t>
  </si>
  <si>
    <t>District Count</t>
  </si>
  <si>
    <t xml:space="preserve">District </t>
  </si>
  <si>
    <t xml:space="preserve">Land Use/Building Morphology Metrics </t>
  </si>
  <si>
    <t xml:space="preserve">Mobility Metrics </t>
  </si>
  <si>
    <t>Quality of Life Metrics</t>
  </si>
  <si>
    <t>Metric 1</t>
  </si>
  <si>
    <t>Metric 2</t>
  </si>
  <si>
    <t xml:space="preserve">Metric N </t>
  </si>
  <si>
    <t>Max Distance Possible in 30 Mins Using Mode of Transport (km)</t>
  </si>
  <si>
    <t>Cost of daily commute, per capita, per km. No capital expenditure (SGD)</t>
  </si>
  <si>
    <t>Metric 3</t>
  </si>
  <si>
    <t>Metric 4</t>
  </si>
  <si>
    <t>Metric 5</t>
  </si>
  <si>
    <t>Metric 6</t>
  </si>
  <si>
    <t>Metric 7</t>
  </si>
  <si>
    <t>Metric 8</t>
  </si>
  <si>
    <t>Metric 9</t>
  </si>
  <si>
    <t>Metric 10</t>
  </si>
  <si>
    <t>Metric 11</t>
  </si>
  <si>
    <t>Public Transportation</t>
  </si>
  <si>
    <t>Driving</t>
  </si>
  <si>
    <t>Walking</t>
  </si>
  <si>
    <t>Cycling</t>
  </si>
  <si>
    <t>Bus</t>
  </si>
  <si>
    <t>MRT
(Subway)</t>
  </si>
  <si>
    <t>%households with income from work &gt;= USD8000/month</t>
  </si>
  <si>
    <t>%residents with high school degrees</t>
  </si>
  <si>
    <t>%residents with university degrees</t>
  </si>
  <si>
    <t>%residents employed</t>
  </si>
  <si>
    <t>%residents 15y+ literate</t>
  </si>
  <si>
    <t>%residents 15y+ literate in 2+ languages</t>
  </si>
  <si>
    <t xml:space="preserve">Singapore </t>
  </si>
  <si>
    <t>TOTAL</t>
  </si>
  <si>
    <t>Ang Mo Kio</t>
  </si>
  <si>
    <t>Bedok</t>
  </si>
  <si>
    <t>Bishan</t>
  </si>
  <si>
    <t>Bukit Batok</t>
  </si>
  <si>
    <t>Bukit Merah</t>
  </si>
  <si>
    <t>Bukit Panjang</t>
  </si>
  <si>
    <t>Bukit Timah</t>
  </si>
  <si>
    <t>Choa Chu Kang</t>
  </si>
  <si>
    <t>Clementi</t>
  </si>
  <si>
    <t>Downtown Core</t>
  </si>
  <si>
    <t>Planning areas map</t>
  </si>
  <si>
    <t>Geylang</t>
  </si>
  <si>
    <t>Hougang</t>
  </si>
  <si>
    <t>Jurong East</t>
  </si>
  <si>
    <t>Jurong West</t>
  </si>
  <si>
    <t>Kallang</t>
  </si>
  <si>
    <t>Marine Parade</t>
  </si>
  <si>
    <t>Novena</t>
  </si>
  <si>
    <t>Outram</t>
  </si>
  <si>
    <t>Pasir Ris</t>
  </si>
  <si>
    <t>Punggol</t>
  </si>
  <si>
    <t>Queenstown</t>
  </si>
  <si>
    <t>https://www.researchgate.net/publication/361419955_Singapore_Soundscape_Site_Selection_Survey_S5_Identification_of_Characteristic_Soundscapes_of_Singapore_via_Weighted_k-Means_Clustering/figures?lo=1</t>
  </si>
  <si>
    <t>River Valley</t>
  </si>
  <si>
    <t>Sembawang</t>
  </si>
  <si>
    <t>Sengkang</t>
  </si>
  <si>
    <t>Serangoon</t>
  </si>
  <si>
    <t>Tampines</t>
  </si>
  <si>
    <t>Tanglin</t>
  </si>
  <si>
    <t>Toa Payoh</t>
  </si>
  <si>
    <t>Woodlands</t>
  </si>
  <si>
    <t>Yishun</t>
  </si>
  <si>
    <t>20
24
23
21
31
14, 15
16
29
19
11
42
45
36
41
43</t>
  </si>
  <si>
    <t xml:space="preserve">
Seletar
Changi
Paya Lebar
Pulau Ubin
Central Water Catchment
Southern Islands
Tengah
Waste Water Catchment
Boon Lay
Pioneer
Tuas</t>
  </si>
  <si>
    <t>Supervisorial
District</t>
  </si>
  <si>
    <t>Cost of daily commute, per capita, per km. No capital expenditure (USD)</t>
  </si>
  <si>
    <t>Metric 12</t>
  </si>
  <si>
    <t>%households below 200% of poverty rate</t>
  </si>
  <si>
    <t>preventable hospitalization rate (per 100K people)</t>
  </si>
  <si>
    <t>%population living in households without English spoken "very well"</t>
  </si>
  <si>
    <t>Violent crime rate (per 1K people)</t>
  </si>
  <si>
    <t xml:space="preserve">Hazard Risk Score </t>
  </si>
  <si>
    <t>Transportation Score</t>
  </si>
  <si>
    <t xml:space="preserve">San Francisco </t>
  </si>
  <si>
    <t>Bayview</t>
  </si>
  <si>
    <t>Bernal Heights</t>
  </si>
  <si>
    <t>Castro/Upper Market</t>
  </si>
  <si>
    <t>Chinatown</t>
  </si>
  <si>
    <t>Crocker Amazon</t>
  </si>
  <si>
    <t>Diamond Heights/Glen Park</t>
  </si>
  <si>
    <t>Downtown/Civic Center</t>
  </si>
  <si>
    <t>Excelsior</t>
  </si>
  <si>
    <t>Financial District</t>
  </si>
  <si>
    <t>Golden Gate Park</t>
  </si>
  <si>
    <t>Haight Ashbury</t>
  </si>
  <si>
    <t>Inner Richmond</t>
  </si>
  <si>
    <t>Inner Sunset</t>
  </si>
  <si>
    <t>Lakeshore</t>
  </si>
  <si>
    <t>Marina</t>
  </si>
  <si>
    <t>Mission</t>
  </si>
  <si>
    <t>Mission Bay</t>
  </si>
  <si>
    <t>Nob Hill</t>
  </si>
  <si>
    <t>Noe Valley</t>
  </si>
  <si>
    <t>North Beach</t>
  </si>
  <si>
    <t>Ocean View</t>
  </si>
  <si>
    <t>https://sfelections.sfgov.org/sites/default/files/Documents/Maps/Citywide%20Neighborhood%20Map%20July%202022_0.pdf</t>
  </si>
  <si>
    <t>Outer Mission</t>
  </si>
  <si>
    <t>Outer Richmond</t>
  </si>
  <si>
    <t>Outer Sunset</t>
  </si>
  <si>
    <t>Pacific Heights</t>
  </si>
  <si>
    <t>Parkside</t>
  </si>
  <si>
    <t>Potrero Hill</t>
  </si>
  <si>
    <t>Presidio</t>
  </si>
  <si>
    <t>Presidio Heights</t>
  </si>
  <si>
    <t>Russian Hill</t>
  </si>
  <si>
    <t>Seacliff</t>
  </si>
  <si>
    <t>South of Market</t>
  </si>
  <si>
    <t>N/a</t>
  </si>
  <si>
    <t>Treasure Island YBI</t>
  </si>
  <si>
    <t>https://sfgov.maps.arcgis.com/apps/webappviewer/index.html?id=57159538a9a3422a9d22ef75d66565b6</t>
  </si>
  <si>
    <t>Twin Peaks</t>
  </si>
  <si>
    <t>Visitacion Valley</t>
  </si>
  <si>
    <t>West of Twin Peaks</t>
  </si>
  <si>
    <t>Western Addition</t>
  </si>
  <si>
    <t>Planning zones / Supervisorial districts included in the analysis.</t>
  </si>
  <si>
    <t># of Zone Types</t>
  </si>
  <si>
    <t>%Open Space</t>
  </si>
  <si>
    <t>%Residential</t>
  </si>
  <si>
    <t>%Commercial</t>
  </si>
  <si>
    <t>%Industrial</t>
  </si>
  <si>
    <t>%Mixed Use</t>
  </si>
  <si>
    <t>%Paved Area</t>
  </si>
  <si>
    <t>Singapore</t>
  </si>
  <si>
    <t>CBD Area</t>
  </si>
  <si>
    <t>Neighborhood</t>
  </si>
  <si>
    <t>Flood_Per</t>
  </si>
  <si>
    <t>Heat_Per</t>
  </si>
  <si>
    <t>Liq_Per</t>
  </si>
  <si>
    <t>Haz_Score</t>
  </si>
  <si>
    <t>Imp_Per</t>
  </si>
  <si>
    <t>Tree_Per</t>
  </si>
  <si>
    <t>PM_Conc</t>
  </si>
  <si>
    <t>Tox_Per</t>
  </si>
  <si>
    <t>Env_Score</t>
  </si>
  <si>
    <t>AT_Min</t>
  </si>
  <si>
    <t>PTrans_Sco</t>
  </si>
  <si>
    <t>Trans_Sco</t>
  </si>
  <si>
    <t>VCrim_Rate</t>
  </si>
  <si>
    <t>Vot_Rate</t>
  </si>
  <si>
    <t>NewSF_Per</t>
  </si>
  <si>
    <t>Citz_Per</t>
  </si>
  <si>
    <t>Eng_Per</t>
  </si>
  <si>
    <t>Com_Score</t>
  </si>
  <si>
    <t>Food_Score</t>
  </si>
  <si>
    <t>HS_Per</t>
  </si>
  <si>
    <t>Pharm_Per</t>
  </si>
  <si>
    <t>PR_Score</t>
  </si>
  <si>
    <t>LivAl_Per</t>
  </si>
  <si>
    <t>EldLivAl_Per</t>
  </si>
  <si>
    <t>OC_Per</t>
  </si>
  <si>
    <t>Viol_Rate</t>
  </si>
  <si>
    <t>AC_Per</t>
  </si>
  <si>
    <t>Rent_Per</t>
  </si>
  <si>
    <t>House_Score</t>
  </si>
  <si>
    <t>Emp_per</t>
  </si>
  <si>
    <t>Ec_Score</t>
  </si>
  <si>
    <t>Shelt_Rate</t>
  </si>
  <si>
    <t>SheltDay_Rate</t>
  </si>
  <si>
    <t>Dis_Per</t>
  </si>
  <si>
    <t>PrevHos</t>
  </si>
  <si>
    <t>Health_Score</t>
  </si>
  <si>
    <t>Over85_Per</t>
  </si>
  <si>
    <t>Over65_Per</t>
  </si>
  <si>
    <t>Under18_Per</t>
  </si>
  <si>
    <t>Under5_Per</t>
  </si>
  <si>
    <t>NonWhi_Per</t>
  </si>
  <si>
    <t>Lat_Per</t>
  </si>
  <si>
    <t>Black_Per</t>
  </si>
  <si>
    <t>Asian_Per</t>
  </si>
  <si>
    <t>Pov_Per</t>
  </si>
  <si>
    <t>PopDens</t>
  </si>
  <si>
    <t>DayPopDens</t>
  </si>
  <si>
    <t>Dem_Score</t>
  </si>
  <si>
    <t>Res_Score</t>
  </si>
  <si>
    <t>Res_Rank</t>
  </si>
  <si>
    <t>NULL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</si>
</sst>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&quot;$&quot;#,##0.00"/>
  </numFmts>
  <fonts count="8">
    <font>
      <sz val="10.0"/>
      <color rgb="FF000000"/>
      <name val="Arial"/>
      <scheme val="minor"/>
    </font>
    <font>
      <b/>
      <color theme="1"/>
      <name val="Arial"/>
      <scheme val="minor"/>
    </font>
    <font/>
    <font>
      <color theme="1"/>
      <name val="Arial"/>
      <scheme val="minor"/>
    </font>
    <font>
      <u/>
      <color rgb="FF0000FF"/>
    </font>
    <font>
      <color theme="1"/>
      <name val="Arial"/>
    </font>
    <font>
      <b/>
      <u/>
      <color rgb="FF0000FF"/>
    </font>
    <font>
      <sz val="11.0"/>
      <color rgb="FF000000"/>
      <name val="Calibri"/>
    </font>
  </fonts>
  <fills count="8">
    <fill>
      <patternFill patternType="none"/>
    </fill>
    <fill>
      <patternFill patternType="lightGray"/>
    </fill>
    <fill>
      <patternFill patternType="solid">
        <fgColor rgb="FFD9EAD3"/>
        <bgColor rgb="FFD9EAD3"/>
      </patternFill>
    </fill>
    <fill>
      <patternFill patternType="solid">
        <fgColor rgb="FFEFEFEF"/>
        <bgColor rgb="FFEFEFEF"/>
      </patternFill>
    </fill>
    <fill>
      <patternFill patternType="solid">
        <fgColor rgb="FFCFE2F3"/>
        <bgColor rgb="FFCFE2F3"/>
      </patternFill>
    </fill>
    <fill>
      <patternFill patternType="solid">
        <fgColor theme="0"/>
        <bgColor theme="0"/>
      </patternFill>
    </fill>
    <fill>
      <patternFill patternType="solid">
        <fgColor rgb="FFEAD1DC"/>
        <bgColor rgb="FFEAD1DC"/>
      </patternFill>
    </fill>
    <fill>
      <patternFill patternType="solid">
        <fgColor rgb="FF666666"/>
        <bgColor rgb="FF666666"/>
      </patternFill>
    </fill>
  </fills>
  <borders count="8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</border>
  </borders>
  <cellStyleXfs count="1">
    <xf borderId="0" fillId="0" fontId="0" numFmtId="0" applyAlignment="1" applyFont="1"/>
  </cellStyleXfs>
  <cellXfs count="74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1" fillId="0" fontId="1" numFmtId="0" xfId="0" applyAlignment="1" applyBorder="1" applyFont="1">
      <alignment horizontal="center" readingOrder="0" vertical="center"/>
    </xf>
    <xf borderId="2" fillId="2" fontId="1" numFmtId="0" xfId="0" applyAlignment="1" applyBorder="1" applyFill="1" applyFont="1">
      <alignment horizontal="center" readingOrder="0"/>
    </xf>
    <xf borderId="3" fillId="0" fontId="2" numFmtId="0" xfId="0" applyBorder="1" applyFont="1"/>
    <xf borderId="4" fillId="0" fontId="2" numFmtId="0" xfId="0" applyBorder="1" applyFont="1"/>
    <xf borderId="2" fillId="3" fontId="1" numFmtId="0" xfId="0" applyAlignment="1" applyBorder="1" applyFill="1" applyFont="1">
      <alignment horizontal="center" readingOrder="0"/>
    </xf>
    <xf borderId="2" fillId="4" fontId="1" numFmtId="0" xfId="0" applyAlignment="1" applyBorder="1" applyFill="1" applyFont="1">
      <alignment horizontal="center" readingOrder="0"/>
    </xf>
    <xf borderId="0" fillId="0" fontId="1" numFmtId="0" xfId="0" applyFont="1"/>
    <xf borderId="0" fillId="0" fontId="1" numFmtId="0" xfId="0" applyAlignment="1" applyFont="1">
      <alignment horizontal="center"/>
    </xf>
    <xf borderId="5" fillId="0" fontId="2" numFmtId="0" xfId="0" applyBorder="1" applyFont="1"/>
    <xf borderId="6" fillId="2" fontId="1" numFmtId="0" xfId="0" applyAlignment="1" applyBorder="1" applyFont="1">
      <alignment horizontal="center" readingOrder="0"/>
    </xf>
    <xf borderId="6" fillId="4" fontId="1" numFmtId="0" xfId="0" applyAlignment="1" applyBorder="1" applyFont="1">
      <alignment horizontal="center" readingOrder="0"/>
    </xf>
    <xf borderId="0" fillId="0" fontId="1" numFmtId="0" xfId="0" applyAlignment="1" applyFont="1">
      <alignment horizontal="center" readingOrder="0" shrinkToFit="0" vertical="center" wrapText="1"/>
    </xf>
    <xf borderId="0" fillId="0" fontId="1" numFmtId="0" xfId="0" applyAlignment="1" applyFont="1">
      <alignment horizontal="center" shrinkToFit="0" vertical="center" wrapText="1"/>
    </xf>
    <xf borderId="0" fillId="2" fontId="1" numFmtId="0" xfId="0" applyAlignment="1" applyFont="1">
      <alignment horizontal="center" shrinkToFit="0" vertical="center" wrapText="1"/>
    </xf>
    <xf borderId="6" fillId="3" fontId="1" numFmtId="0" xfId="0" applyAlignment="1" applyBorder="1" applyFont="1">
      <alignment horizontal="center" readingOrder="0" shrinkToFit="0" vertical="center" wrapText="1"/>
    </xf>
    <xf borderId="0" fillId="4" fontId="1" numFmtId="0" xfId="0" applyAlignment="1" applyFont="1">
      <alignment horizontal="center" readingOrder="0" shrinkToFit="0" vertical="center" wrapText="1"/>
    </xf>
    <xf borderId="0" fillId="4" fontId="1" numFmtId="0" xfId="0" applyAlignment="1" applyFont="1">
      <alignment horizontal="center" shrinkToFit="0" vertical="center" wrapText="1"/>
    </xf>
    <xf borderId="1" fillId="0" fontId="3" numFmtId="0" xfId="0" applyAlignment="1" applyBorder="1" applyFont="1">
      <alignment readingOrder="0" vertical="center"/>
    </xf>
    <xf borderId="1" fillId="0" fontId="3" numFmtId="0" xfId="0" applyAlignment="1" applyBorder="1" applyFont="1">
      <alignment horizontal="center" readingOrder="0" vertical="center"/>
    </xf>
    <xf borderId="6" fillId="0" fontId="3" numFmtId="0" xfId="0" applyAlignment="1" applyBorder="1" applyFont="1">
      <alignment horizontal="left" readingOrder="0"/>
    </xf>
    <xf borderId="6" fillId="0" fontId="3" numFmtId="0" xfId="0" applyAlignment="1" applyBorder="1" applyFont="1">
      <alignment readingOrder="0"/>
    </xf>
    <xf borderId="6" fillId="2" fontId="3" numFmtId="0" xfId="0" applyBorder="1" applyFont="1"/>
    <xf borderId="6" fillId="3" fontId="3" numFmtId="0" xfId="0" applyBorder="1" applyFont="1"/>
    <xf borderId="6" fillId="4" fontId="3" numFmtId="10" xfId="0" applyBorder="1" applyFont="1" applyNumberFormat="1"/>
    <xf borderId="6" fillId="4" fontId="3" numFmtId="0" xfId="0" applyBorder="1" applyFont="1"/>
    <xf borderId="7" fillId="0" fontId="3" numFmtId="0" xfId="0" applyAlignment="1" applyBorder="1" applyFont="1">
      <alignment readingOrder="0" vertical="center"/>
    </xf>
    <xf borderId="7" fillId="0" fontId="2" numFmtId="0" xfId="0" applyBorder="1" applyFont="1"/>
    <xf borderId="6" fillId="3" fontId="3" numFmtId="2" xfId="0" applyAlignment="1" applyBorder="1" applyFont="1" applyNumberFormat="1">
      <alignment readingOrder="0"/>
    </xf>
    <xf borderId="6" fillId="3" fontId="3" numFmtId="164" xfId="0" applyAlignment="1" applyBorder="1" applyFont="1" applyNumberFormat="1">
      <alignment readingOrder="0"/>
    </xf>
    <xf borderId="6" fillId="5" fontId="3" numFmtId="0" xfId="0" applyAlignment="1" applyBorder="1" applyFill="1" applyFont="1">
      <alignment horizontal="left" readingOrder="0"/>
    </xf>
    <xf borderId="6" fillId="5" fontId="3" numFmtId="0" xfId="0" applyAlignment="1" applyBorder="1" applyFont="1">
      <alignment readingOrder="0"/>
    </xf>
    <xf borderId="6" fillId="6" fontId="3" numFmtId="0" xfId="0" applyAlignment="1" applyBorder="1" applyFill="1" applyFont="1">
      <alignment horizontal="left" readingOrder="0"/>
    </xf>
    <xf borderId="6" fillId="6" fontId="3" numFmtId="0" xfId="0" applyAlignment="1" applyBorder="1" applyFont="1">
      <alignment readingOrder="0"/>
    </xf>
    <xf borderId="7" fillId="0" fontId="3" numFmtId="0" xfId="0" applyAlignment="1" applyBorder="1" applyFont="1">
      <alignment horizontal="center" readingOrder="0" vertical="center"/>
    </xf>
    <xf borderId="6" fillId="2" fontId="3" numFmtId="0" xfId="0" applyAlignment="1" applyBorder="1" applyFont="1">
      <alignment readingOrder="0"/>
    </xf>
    <xf borderId="6" fillId="6" fontId="3" numFmtId="0" xfId="0" applyBorder="1" applyFont="1"/>
    <xf borderId="7" fillId="0" fontId="4" numFmtId="0" xfId="0" applyAlignment="1" applyBorder="1" applyFont="1">
      <alignment readingOrder="0" vertical="center"/>
    </xf>
    <xf borderId="6" fillId="0" fontId="3" numFmtId="0" xfId="0" applyBorder="1" applyFont="1"/>
    <xf borderId="5" fillId="0" fontId="3" numFmtId="0" xfId="0" applyAlignment="1" applyBorder="1" applyFont="1">
      <alignment readingOrder="0" vertical="center"/>
    </xf>
    <xf borderId="0" fillId="0" fontId="1" numFmtId="0" xfId="0" applyAlignment="1" applyFont="1">
      <alignment vertical="center"/>
    </xf>
    <xf borderId="0" fillId="4" fontId="1" numFmtId="0" xfId="0" applyAlignment="1" applyFont="1">
      <alignment shrinkToFit="0" vertical="center" wrapText="1"/>
    </xf>
    <xf borderId="0" fillId="4" fontId="1" numFmtId="0" xfId="0" applyAlignment="1" applyFont="1">
      <alignment readingOrder="0" shrinkToFit="0" vertical="center" wrapText="1"/>
    </xf>
    <xf borderId="1" fillId="0" fontId="1" numFmtId="0" xfId="0" applyAlignment="1" applyBorder="1" applyFont="1">
      <alignment readingOrder="0" vertical="center"/>
    </xf>
    <xf borderId="6" fillId="6" fontId="3" numFmtId="0" xfId="0" applyAlignment="1" applyBorder="1" applyFont="1">
      <alignment horizontal="center" readingOrder="0"/>
    </xf>
    <xf borderId="6" fillId="6" fontId="3" numFmtId="0" xfId="0" applyAlignment="1" applyBorder="1" applyFont="1">
      <alignment horizontal="left"/>
    </xf>
    <xf borderId="6" fillId="0" fontId="3" numFmtId="0" xfId="0" applyBorder="1" applyFont="1"/>
    <xf borderId="6" fillId="4" fontId="5" numFmtId="0" xfId="0" applyAlignment="1" applyBorder="1" applyFont="1">
      <alignment horizontal="right" vertical="bottom"/>
    </xf>
    <xf borderId="6" fillId="4" fontId="3" numFmtId="2" xfId="0" applyBorder="1" applyFont="1" applyNumberFormat="1"/>
    <xf borderId="7" fillId="0" fontId="1" numFmtId="0" xfId="0" applyAlignment="1" applyBorder="1" applyFont="1">
      <alignment readingOrder="0" vertical="center"/>
    </xf>
    <xf borderId="6" fillId="4" fontId="5" numFmtId="0" xfId="0" applyAlignment="1" applyBorder="1" applyFont="1">
      <alignment vertical="bottom"/>
    </xf>
    <xf borderId="7" fillId="0" fontId="6" numFmtId="0" xfId="0" applyAlignment="1" applyBorder="1" applyFont="1">
      <alignment readingOrder="0" vertical="center"/>
    </xf>
    <xf borderId="6" fillId="0" fontId="3" numFmtId="0" xfId="0" applyAlignment="1" applyBorder="1" applyFont="1">
      <alignment horizontal="center" readingOrder="0"/>
    </xf>
    <xf borderId="6" fillId="0" fontId="3" numFmtId="0" xfId="0" applyAlignment="1" applyBorder="1" applyFont="1">
      <alignment horizontal="left"/>
    </xf>
    <xf borderId="5" fillId="0" fontId="1" numFmtId="0" xfId="0" applyAlignment="1" applyBorder="1" applyFont="1">
      <alignment readingOrder="0" vertical="center"/>
    </xf>
    <xf borderId="6" fillId="6" fontId="3" numFmtId="0" xfId="0" applyBorder="1" applyFont="1"/>
    <xf borderId="0" fillId="0" fontId="5" numFmtId="0" xfId="0" applyAlignment="1" applyFont="1">
      <alignment vertical="bottom"/>
    </xf>
    <xf borderId="0" fillId="0" fontId="3" numFmtId="0" xfId="0" applyAlignment="1" applyFont="1">
      <alignment readingOrder="0"/>
    </xf>
    <xf borderId="0" fillId="4" fontId="1" numFmtId="0" xfId="0" applyAlignment="1" applyFont="1">
      <alignment horizontal="center" readingOrder="0"/>
    </xf>
    <xf borderId="0" fillId="0" fontId="3" numFmtId="0" xfId="0" applyAlignment="1" applyFont="1">
      <alignment horizontal="center" readingOrder="0" vertical="center"/>
    </xf>
    <xf borderId="6" fillId="6" fontId="5" numFmtId="0" xfId="0" applyAlignment="1" applyBorder="1" applyFont="1">
      <alignment vertical="bottom"/>
    </xf>
    <xf borderId="0" fillId="7" fontId="3" numFmtId="0" xfId="0" applyFill="1" applyFont="1"/>
    <xf borderId="0" fillId="0" fontId="3" numFmtId="0" xfId="0" applyAlignment="1" applyFont="1">
      <alignment horizontal="center" readingOrder="0"/>
    </xf>
    <xf borderId="0" fillId="0" fontId="7" numFmtId="10" xfId="0" applyAlignment="1" applyFont="1" applyNumberFormat="1">
      <alignment horizontal="center" readingOrder="0" shrinkToFit="0" wrapText="0"/>
    </xf>
    <xf borderId="0" fillId="0" fontId="3" numFmtId="2" xfId="0" applyFont="1" applyNumberFormat="1"/>
    <xf borderId="0" fillId="0" fontId="3" numFmtId="164" xfId="0" applyFont="1" applyNumberFormat="1"/>
    <xf borderId="0" fillId="0" fontId="3" numFmtId="10" xfId="0" applyFont="1" applyNumberFormat="1"/>
    <xf borderId="0" fillId="0" fontId="3" numFmtId="0" xfId="0" applyFont="1"/>
    <xf borderId="5" fillId="6" fontId="5" numFmtId="0" xfId="0" applyAlignment="1" applyBorder="1" applyFont="1">
      <alignment vertical="bottom"/>
    </xf>
    <xf borderId="0" fillId="5" fontId="7" numFmtId="10" xfId="0" applyAlignment="1" applyFont="1" applyNumberFormat="1">
      <alignment horizontal="center" readingOrder="0" shrinkToFit="0" wrapText="0"/>
    </xf>
    <xf borderId="0" fillId="0" fontId="7" numFmtId="0" xfId="0" applyAlignment="1" applyFont="1">
      <alignment horizontal="center" readingOrder="0" shrinkToFit="0" wrapText="0"/>
    </xf>
    <xf borderId="0" fillId="0" fontId="1" numFmtId="0" xfId="0" applyAlignment="1" applyFont="1">
      <alignment readingOrder="0"/>
    </xf>
    <xf borderId="0" fillId="0" fontId="3" numFmtId="0" xfId="0" applyAlignment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4.png"/><Relationship Id="rId3" Type="http://schemas.openxmlformats.org/officeDocument/2006/relationships/image" Target="../media/image1.png"/><Relationship Id="rId4" Type="http://schemas.openxmlformats.org/officeDocument/2006/relationships/image" Target="../media/image5.png"/><Relationship Id="rId5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1362075</xdr:colOff>
      <xdr:row>20</xdr:row>
      <xdr:rowOff>133350</xdr:rowOff>
    </xdr:from>
    <xdr:ext cx="628650" cy="628650"/>
    <xdr:sp>
      <xdr:nvSpPr>
        <xdr:cNvPr id="3" name="Shape 3"/>
        <xdr:cNvSpPr/>
      </xdr:nvSpPr>
      <xdr:spPr>
        <a:xfrm>
          <a:off x="2811475" y="1664250"/>
          <a:ext cx="2107200" cy="2107200"/>
        </a:xfrm>
        <a:prstGeom prst="rect">
          <a:avLst/>
        </a:prstGeom>
        <a:noFill/>
        <a:ln cap="flat" cmpd="sng" w="38100">
          <a:solidFill>
            <a:srgbClr val="000000"/>
          </a:solidFill>
          <a:prstDash val="solid"/>
          <a:round/>
          <a:headEnd len="sm" w="sm" type="none"/>
          <a:tailEnd len="sm" w="sm" type="none"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0</xdr:col>
      <xdr:colOff>1266825</xdr:colOff>
      <xdr:row>7</xdr:row>
      <xdr:rowOff>85725</xdr:rowOff>
    </xdr:from>
    <xdr:ext cx="533400" cy="533400"/>
    <xdr:sp>
      <xdr:nvSpPr>
        <xdr:cNvPr id="4" name="Shape 4"/>
        <xdr:cNvSpPr/>
      </xdr:nvSpPr>
      <xdr:spPr>
        <a:xfrm>
          <a:off x="2723700" y="1839850"/>
          <a:ext cx="1775400" cy="1775400"/>
        </a:xfrm>
        <a:prstGeom prst="rect">
          <a:avLst/>
        </a:prstGeom>
        <a:noFill/>
        <a:ln cap="flat" cmpd="sng" w="38100">
          <a:solidFill>
            <a:srgbClr val="000000"/>
          </a:solidFill>
          <a:prstDash val="solid"/>
          <a:round/>
          <a:headEnd len="sm" w="sm" type="none"/>
          <a:tailEnd len="sm" w="sm" type="none"/>
        </a:ln>
      </xdr:spPr>
      <xdr:txBody>
        <a:bodyPr anchorCtr="0" anchor="ctr" bIns="91425" lIns="91425" spcFirstLastPara="1" rIns="91425" wrap="square" tIns="91425">
          <a:noAutofit/>
        </a:bodyPr>
        <a:lstStyle/>
        <a:p>
          <a:pPr indent="0" lvl="0" marL="0" rtl="0" algn="l">
            <a:spcBef>
              <a:spcPts val="0"/>
            </a:spcBef>
            <a:spcAft>
              <a:spcPts val="0"/>
            </a:spcAft>
            <a:buNone/>
          </a:pPr>
          <a:r>
            <a:t/>
          </a:r>
          <a:endParaRPr sz="1400"/>
        </a:p>
      </xdr:txBody>
    </xdr:sp>
    <xdr:clientData fLocksWithSheet="0"/>
  </xdr:oneCellAnchor>
  <xdr:oneCellAnchor>
    <xdr:from>
      <xdr:col>0</xdr:col>
      <xdr:colOff>19050</xdr:colOff>
      <xdr:row>3</xdr:row>
      <xdr:rowOff>66675</xdr:rowOff>
    </xdr:from>
    <xdr:ext cx="3114675" cy="2000250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47</xdr:row>
      <xdr:rowOff>133350</xdr:rowOff>
    </xdr:from>
    <xdr:ext cx="2933700" cy="2362200"/>
    <xdr:pic>
      <xdr:nvPicPr>
        <xdr:cNvPr id="0" name="image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62</xdr:row>
      <xdr:rowOff>9525</xdr:rowOff>
    </xdr:from>
    <xdr:ext cx="2857500" cy="1933575"/>
    <xdr:pic>
      <xdr:nvPicPr>
        <xdr:cNvPr id="0" name="image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314325</xdr:colOff>
      <xdr:row>27</xdr:row>
      <xdr:rowOff>38100</xdr:rowOff>
    </xdr:from>
    <xdr:ext cx="2524125" cy="2362200"/>
    <xdr:pic>
      <xdr:nvPicPr>
        <xdr:cNvPr id="0" name="image5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19050</xdr:colOff>
      <xdr:row>15</xdr:row>
      <xdr:rowOff>161925</xdr:rowOff>
    </xdr:from>
    <xdr:ext cx="3114675" cy="1724025"/>
    <xdr:pic>
      <xdr:nvPicPr>
        <xdr:cNvPr id="0" name="image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hyperlink" Target="https://www.researchgate.net/publication/361419955_Singapore_Soundscape_Site_Selection_Survey_S5_Identification_of_Characteristic_Soundscapes_of_Singapore_via_Weighted_k-Means_Clustering/figures?lo=1" TargetMode="External"/><Relationship Id="rId3" Type="http://schemas.openxmlformats.org/officeDocument/2006/relationships/hyperlink" Target="https://sfelections.sfgov.org/sites/default/files/Documents/Maps/Citywide%20Neighborhood%20Map%20July%202022_0.pdf" TargetMode="External"/><Relationship Id="rId4" Type="http://schemas.openxmlformats.org/officeDocument/2006/relationships/hyperlink" Target="https://sfgov.maps.arcgis.com/apps/webappviewer/index.html?id=57159538a9a3422a9d22ef75d66565b6" TargetMode="External"/><Relationship Id="rId5" Type="http://schemas.openxmlformats.org/officeDocument/2006/relationships/drawing" Target="../drawings/drawing1.xml"/><Relationship Id="rId6" Type="http://schemas.openxmlformats.org/officeDocument/2006/relationships/vmlDrawing" Target="../drawings/vmlDrawing1.v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comments" Target="../comments2.xml"/><Relationship Id="rId2" Type="http://schemas.openxmlformats.org/officeDocument/2006/relationships/drawing" Target="../drawings/drawing2.xml"/><Relationship Id="rId3" Type="http://schemas.openxmlformats.org/officeDocument/2006/relationships/vmlDrawing" Target="../drawings/vmlDrawing2.v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41.5"/>
    <col customWidth="1" min="3" max="4" width="13.5"/>
    <col customWidth="1" min="5" max="5" width="20.63"/>
    <col customWidth="1" min="6" max="6" width="15.25"/>
    <col customWidth="1" min="18" max="18" width="13.5"/>
  </cols>
  <sheetData>
    <row r="1">
      <c r="A1" s="1"/>
      <c r="B1" s="2" t="s">
        <v>0</v>
      </c>
      <c r="C1" s="2" t="s">
        <v>1</v>
      </c>
      <c r="D1" s="2" t="s">
        <v>2</v>
      </c>
      <c r="E1" s="2" t="s">
        <v>3</v>
      </c>
      <c r="F1" s="3" t="s">
        <v>4</v>
      </c>
      <c r="G1" s="4"/>
      <c r="H1" s="5"/>
      <c r="I1" s="6" t="s">
        <v>5</v>
      </c>
      <c r="J1" s="4"/>
      <c r="K1" s="4"/>
      <c r="L1" s="4"/>
      <c r="M1" s="4"/>
      <c r="N1" s="4"/>
      <c r="O1" s="4"/>
      <c r="P1" s="4"/>
      <c r="Q1" s="5"/>
      <c r="R1" s="7" t="s">
        <v>6</v>
      </c>
      <c r="S1" s="4"/>
      <c r="T1" s="4"/>
      <c r="U1" s="4"/>
      <c r="V1" s="4"/>
      <c r="W1" s="4"/>
      <c r="X1" s="4"/>
      <c r="Y1" s="4"/>
      <c r="Z1" s="4"/>
      <c r="AA1" s="4"/>
      <c r="AB1" s="5"/>
      <c r="AC1" s="8"/>
      <c r="AD1" s="8"/>
      <c r="AE1" s="8"/>
      <c r="AF1" s="8"/>
      <c r="AG1" s="8"/>
      <c r="AH1" s="8"/>
      <c r="AI1" s="8"/>
      <c r="AJ1" s="8"/>
      <c r="AK1" s="8"/>
      <c r="AL1" s="8"/>
      <c r="AM1" s="8"/>
      <c r="AN1" s="8"/>
      <c r="AO1" s="8"/>
      <c r="AP1" s="8"/>
      <c r="AQ1" s="8"/>
    </row>
    <row r="2">
      <c r="A2" s="9"/>
      <c r="B2" s="10"/>
      <c r="C2" s="10"/>
      <c r="D2" s="10"/>
      <c r="E2" s="10"/>
      <c r="F2" s="11" t="s">
        <v>7</v>
      </c>
      <c r="G2" s="11" t="s">
        <v>8</v>
      </c>
      <c r="H2" s="11" t="s">
        <v>9</v>
      </c>
      <c r="I2" s="6" t="s">
        <v>10</v>
      </c>
      <c r="J2" s="4"/>
      <c r="K2" s="4"/>
      <c r="L2" s="5"/>
      <c r="M2" s="6" t="s">
        <v>11</v>
      </c>
      <c r="N2" s="4"/>
      <c r="O2" s="4"/>
      <c r="P2" s="4"/>
      <c r="Q2" s="5"/>
      <c r="R2" s="12" t="s">
        <v>7</v>
      </c>
      <c r="S2" s="12" t="s">
        <v>8</v>
      </c>
      <c r="T2" s="12" t="s">
        <v>12</v>
      </c>
      <c r="U2" s="12" t="s">
        <v>13</v>
      </c>
      <c r="V2" s="12" t="s">
        <v>14</v>
      </c>
      <c r="W2" s="12" t="s">
        <v>15</v>
      </c>
      <c r="X2" s="12" t="s">
        <v>16</v>
      </c>
      <c r="Y2" s="12" t="s">
        <v>17</v>
      </c>
      <c r="Z2" s="12" t="s">
        <v>18</v>
      </c>
      <c r="AA2" s="12" t="s">
        <v>19</v>
      </c>
      <c r="AB2" s="12" t="s">
        <v>20</v>
      </c>
      <c r="AC2" s="9"/>
      <c r="AD2" s="9"/>
      <c r="AE2" s="9"/>
      <c r="AF2" s="9"/>
      <c r="AG2" s="9"/>
      <c r="AH2" s="9"/>
      <c r="AI2" s="9"/>
      <c r="AJ2" s="9"/>
      <c r="AK2" s="9"/>
      <c r="AL2" s="9"/>
      <c r="AM2" s="9"/>
      <c r="AN2" s="9"/>
      <c r="AO2" s="9"/>
      <c r="AP2" s="9"/>
      <c r="AQ2" s="9"/>
    </row>
    <row r="3">
      <c r="A3" s="13"/>
      <c r="B3" s="13"/>
      <c r="C3" s="13"/>
      <c r="D3" s="14"/>
      <c r="E3" s="14"/>
      <c r="F3" s="15"/>
      <c r="G3" s="15"/>
      <c r="H3" s="15"/>
      <c r="I3" s="16" t="s">
        <v>21</v>
      </c>
      <c r="J3" s="16" t="s">
        <v>22</v>
      </c>
      <c r="K3" s="16" t="s">
        <v>23</v>
      </c>
      <c r="L3" s="16" t="s">
        <v>24</v>
      </c>
      <c r="M3" s="16" t="s">
        <v>25</v>
      </c>
      <c r="N3" s="16" t="s">
        <v>26</v>
      </c>
      <c r="O3" s="16" t="s">
        <v>22</v>
      </c>
      <c r="P3" s="16" t="s">
        <v>24</v>
      </c>
      <c r="Q3" s="16" t="s">
        <v>23</v>
      </c>
      <c r="R3" s="17" t="s">
        <v>27</v>
      </c>
      <c r="S3" s="17" t="s">
        <v>28</v>
      </c>
      <c r="T3" s="17" t="s">
        <v>29</v>
      </c>
      <c r="U3" s="17" t="s">
        <v>30</v>
      </c>
      <c r="V3" s="17" t="s">
        <v>31</v>
      </c>
      <c r="W3" s="17" t="s">
        <v>32</v>
      </c>
      <c r="X3" s="17"/>
      <c r="Y3" s="17"/>
      <c r="Z3" s="17"/>
      <c r="AA3" s="17"/>
      <c r="AB3" s="18"/>
      <c r="AC3" s="14"/>
      <c r="AD3" s="14"/>
      <c r="AE3" s="14"/>
      <c r="AF3" s="14"/>
      <c r="AG3" s="14"/>
      <c r="AH3" s="14"/>
      <c r="AI3" s="14"/>
      <c r="AJ3" s="14"/>
      <c r="AK3" s="14"/>
      <c r="AL3" s="14"/>
      <c r="AM3" s="14"/>
      <c r="AN3" s="14"/>
      <c r="AO3" s="14"/>
      <c r="AP3" s="14"/>
      <c r="AQ3" s="14"/>
    </row>
    <row r="4">
      <c r="A4" s="19"/>
      <c r="B4" s="20" t="s">
        <v>33</v>
      </c>
      <c r="C4" s="21"/>
      <c r="D4" s="21"/>
      <c r="E4" s="22" t="s">
        <v>34</v>
      </c>
      <c r="F4" s="23"/>
      <c r="G4" s="23"/>
      <c r="H4" s="23"/>
      <c r="I4" s="24"/>
      <c r="J4" s="24"/>
      <c r="K4" s="24"/>
      <c r="L4" s="24"/>
      <c r="M4" s="24"/>
      <c r="N4" s="24"/>
      <c r="O4" s="24"/>
      <c r="P4" s="24"/>
      <c r="Q4" s="24"/>
      <c r="R4" s="25">
        <v>0.48816116465667414</v>
      </c>
      <c r="S4" s="25">
        <v>0.756126219416667</v>
      </c>
      <c r="T4" s="25">
        <v>0.3207143848815897</v>
      </c>
      <c r="U4" s="25">
        <v>0.6384211121239007</v>
      </c>
      <c r="V4" s="25">
        <v>0.9713184930269293</v>
      </c>
      <c r="W4" s="25">
        <v>0.7220916003125675</v>
      </c>
      <c r="X4" s="25"/>
      <c r="Y4" s="25"/>
      <c r="Z4" s="25"/>
      <c r="AA4" s="25"/>
      <c r="AB4" s="26"/>
    </row>
    <row r="5">
      <c r="A5" s="27"/>
      <c r="B5" s="28"/>
      <c r="C5" s="21">
        <v>27.0</v>
      </c>
      <c r="D5" s="21">
        <v>1.0</v>
      </c>
      <c r="E5" s="22" t="s">
        <v>35</v>
      </c>
      <c r="F5" s="23"/>
      <c r="G5" s="23"/>
      <c r="H5" s="23"/>
      <c r="I5" s="29">
        <v>9.85862983</v>
      </c>
      <c r="J5" s="29">
        <v>15.6577521</v>
      </c>
      <c r="K5" s="29">
        <v>2.15109003</v>
      </c>
      <c r="L5" s="29">
        <v>6.87161855</v>
      </c>
      <c r="M5" s="30">
        <v>0.11</v>
      </c>
      <c r="N5" s="30">
        <v>0.05</v>
      </c>
      <c r="O5" s="30">
        <v>0.28</v>
      </c>
      <c r="P5" s="30">
        <v>0.24</v>
      </c>
      <c r="Q5" s="30">
        <v>0.23</v>
      </c>
      <c r="R5" s="25">
        <v>0.38608435735636</v>
      </c>
      <c r="S5" s="25">
        <v>0.6803372359667911</v>
      </c>
      <c r="T5" s="25">
        <v>0.2817918309582012</v>
      </c>
      <c r="U5" s="25">
        <v>0.602279690285205</v>
      </c>
      <c r="V5" s="25">
        <v>0.950875946969697</v>
      </c>
      <c r="W5" s="25">
        <v>0.6410775958110517</v>
      </c>
      <c r="X5" s="25"/>
      <c r="Y5" s="25"/>
      <c r="Z5" s="25"/>
      <c r="AA5" s="25"/>
      <c r="AB5" s="26"/>
    </row>
    <row r="6">
      <c r="A6" s="27"/>
      <c r="B6" s="28"/>
      <c r="C6" s="21">
        <v>13.0</v>
      </c>
      <c r="D6" s="21">
        <v>2.0</v>
      </c>
      <c r="E6" s="22" t="s">
        <v>36</v>
      </c>
      <c r="F6" s="23"/>
      <c r="G6" s="23"/>
      <c r="H6" s="23"/>
      <c r="I6" s="29">
        <v>10.0593877</v>
      </c>
      <c r="J6" s="29">
        <v>22.0707293</v>
      </c>
      <c r="K6" s="29">
        <v>2.23744592</v>
      </c>
      <c r="L6" s="29">
        <v>6.34744943</v>
      </c>
      <c r="M6" s="30">
        <v>0.12</v>
      </c>
      <c r="N6" s="30">
        <v>0.06</v>
      </c>
      <c r="O6" s="30">
        <v>0.29</v>
      </c>
      <c r="P6" s="30">
        <v>0.21</v>
      </c>
      <c r="Q6" s="30">
        <v>0.2</v>
      </c>
      <c r="R6" s="25">
        <v>0.457688798679665</v>
      </c>
      <c r="S6" s="25">
        <v>0.7567577451782637</v>
      </c>
      <c r="T6" s="25">
        <v>0.3431695687751715</v>
      </c>
      <c r="U6" s="25">
        <v>0.6082669414494793</v>
      </c>
      <c r="V6" s="25">
        <v>0.9699833287256947</v>
      </c>
      <c r="W6" s="25">
        <v>0.7027570434039558</v>
      </c>
      <c r="X6" s="25"/>
      <c r="Y6" s="25"/>
      <c r="Z6" s="25"/>
      <c r="AA6" s="25"/>
      <c r="AB6" s="26"/>
    </row>
    <row r="7">
      <c r="A7" s="27"/>
      <c r="B7" s="28"/>
      <c r="C7" s="31">
        <v>1.0</v>
      </c>
      <c r="D7" s="31">
        <v>3.0</v>
      </c>
      <c r="E7" s="32" t="s">
        <v>37</v>
      </c>
      <c r="F7" s="23"/>
      <c r="G7" s="23"/>
      <c r="H7" s="23"/>
      <c r="I7" s="29">
        <v>11.0356203</v>
      </c>
      <c r="J7" s="29">
        <v>18.032546</v>
      </c>
      <c r="K7" s="29">
        <v>2.07001744</v>
      </c>
      <c r="L7" s="29">
        <v>6.70878726</v>
      </c>
      <c r="M7" s="30">
        <v>0.12</v>
      </c>
      <c r="N7" s="30">
        <v>0.06</v>
      </c>
      <c r="O7" s="30">
        <v>0.28</v>
      </c>
      <c r="P7" s="30">
        <v>0.19</v>
      </c>
      <c r="Q7" s="30">
        <v>0.16</v>
      </c>
      <c r="R7" s="25">
        <v>0.5696383087111564</v>
      </c>
      <c r="S7" s="25">
        <v>0.8195124770615689</v>
      </c>
      <c r="T7" s="25">
        <v>0.44066351669628795</v>
      </c>
      <c r="U7" s="25">
        <v>0.61796875</v>
      </c>
      <c r="V7" s="25">
        <v>0.9779947916666667</v>
      </c>
      <c r="W7" s="25">
        <v>0.7123307291666666</v>
      </c>
      <c r="X7" s="25"/>
      <c r="Y7" s="25"/>
      <c r="Z7" s="25"/>
      <c r="AA7" s="25"/>
      <c r="AB7" s="26"/>
    </row>
    <row r="8">
      <c r="A8" s="27"/>
      <c r="B8" s="28"/>
      <c r="C8" s="21">
        <v>34.0</v>
      </c>
      <c r="D8" s="21">
        <v>4.0</v>
      </c>
      <c r="E8" s="22" t="s">
        <v>38</v>
      </c>
      <c r="F8" s="23"/>
      <c r="G8" s="23"/>
      <c r="H8" s="23"/>
      <c r="I8" s="29">
        <v>9.37497119</v>
      </c>
      <c r="J8" s="29">
        <v>17.8915795</v>
      </c>
      <c r="K8" s="29">
        <v>2.20601998</v>
      </c>
      <c r="L8" s="29">
        <v>5.20691956</v>
      </c>
      <c r="M8" s="30">
        <v>0.11</v>
      </c>
      <c r="N8" s="30">
        <v>0.05</v>
      </c>
      <c r="O8" s="30">
        <v>0.28</v>
      </c>
      <c r="P8" s="30">
        <v>0.22</v>
      </c>
      <c r="Q8" s="30">
        <v>0.19</v>
      </c>
      <c r="R8" s="25">
        <v>0.4811131370057278</v>
      </c>
      <c r="S8" s="25">
        <v>0.7601642775593048</v>
      </c>
      <c r="T8" s="25">
        <v>0.33379582646200684</v>
      </c>
      <c r="U8" s="25">
        <v>0.6501189167439086</v>
      </c>
      <c r="V8" s="25">
        <v>0.9732706775021017</v>
      </c>
      <c r="W8" s="25">
        <v>0.7342013177843404</v>
      </c>
      <c r="X8" s="25"/>
      <c r="Y8" s="25"/>
      <c r="Z8" s="25"/>
      <c r="AA8" s="25"/>
      <c r="AB8" s="26"/>
    </row>
    <row r="9">
      <c r="A9" s="27"/>
      <c r="B9" s="28"/>
      <c r="C9" s="33">
        <v>2.0</v>
      </c>
      <c r="D9" s="33">
        <v>5.0</v>
      </c>
      <c r="E9" s="34" t="s">
        <v>39</v>
      </c>
      <c r="F9" s="23"/>
      <c r="G9" s="23"/>
      <c r="H9" s="23"/>
      <c r="I9" s="29">
        <v>6.13216305</v>
      </c>
      <c r="J9" s="29">
        <v>14.6584502</v>
      </c>
      <c r="K9" s="29">
        <v>2.17720614</v>
      </c>
      <c r="L9" s="29">
        <v>6.84156268</v>
      </c>
      <c r="M9" s="30">
        <v>0.13</v>
      </c>
      <c r="N9" s="30">
        <v>0.06</v>
      </c>
      <c r="O9" s="30">
        <v>0.3</v>
      </c>
      <c r="P9" s="30">
        <v>0.21</v>
      </c>
      <c r="Q9" s="30">
        <v>0.22</v>
      </c>
      <c r="R9" s="25">
        <v>0.41051926298157454</v>
      </c>
      <c r="S9" s="25">
        <v>0.6911990647962591</v>
      </c>
      <c r="T9" s="25">
        <v>0.321125584502338</v>
      </c>
      <c r="U9" s="25">
        <v>0.6120698370727534</v>
      </c>
      <c r="V9" s="25">
        <v>0.9545592409690088</v>
      </c>
      <c r="W9" s="25">
        <v>0.6614846210677762</v>
      </c>
      <c r="X9" s="25"/>
      <c r="Y9" s="25"/>
      <c r="Z9" s="25"/>
      <c r="AA9" s="25"/>
      <c r="AB9" s="26"/>
    </row>
    <row r="10">
      <c r="A10" s="27"/>
      <c r="B10" s="28"/>
      <c r="C10" s="21">
        <v>35.0</v>
      </c>
      <c r="D10" s="21">
        <v>6.0</v>
      </c>
      <c r="E10" s="22" t="s">
        <v>40</v>
      </c>
      <c r="F10" s="23"/>
      <c r="G10" s="23"/>
      <c r="H10" s="23"/>
      <c r="I10" s="29">
        <v>9.88614469</v>
      </c>
      <c r="J10" s="29">
        <v>20.1853482</v>
      </c>
      <c r="K10" s="29">
        <v>2.14197872</v>
      </c>
      <c r="L10" s="29">
        <v>7.50728419</v>
      </c>
      <c r="M10" s="30">
        <v>0.1</v>
      </c>
      <c r="N10" s="30">
        <v>0.05</v>
      </c>
      <c r="O10" s="30">
        <v>0.27</v>
      </c>
      <c r="P10" s="30">
        <v>0.22</v>
      </c>
      <c r="Q10" s="30">
        <v>0.19</v>
      </c>
      <c r="R10" s="25">
        <v>0.4992198256080771</v>
      </c>
      <c r="S10" s="25">
        <v>0.7417090406042025</v>
      </c>
      <c r="T10" s="25">
        <v>0.28816458535855827</v>
      </c>
      <c r="U10" s="25">
        <v>0.645164513121087</v>
      </c>
      <c r="V10" s="25">
        <v>0.9706440655388304</v>
      </c>
      <c r="W10" s="25">
        <v>0.7310426934860796</v>
      </c>
      <c r="X10" s="25"/>
      <c r="Y10" s="25"/>
      <c r="Z10" s="25"/>
      <c r="AA10" s="25"/>
      <c r="AB10" s="26"/>
    </row>
    <row r="11">
      <c r="A11" s="27"/>
      <c r="B11" s="28"/>
      <c r="C11" s="33">
        <v>3.0</v>
      </c>
      <c r="D11" s="33">
        <v>7.0</v>
      </c>
      <c r="E11" s="34" t="s">
        <v>41</v>
      </c>
      <c r="F11" s="23"/>
      <c r="G11" s="23"/>
      <c r="H11" s="23"/>
      <c r="I11" s="29">
        <v>1.01524843</v>
      </c>
      <c r="J11" s="29">
        <v>15.4114461</v>
      </c>
      <c r="K11" s="29">
        <v>2.04444904</v>
      </c>
      <c r="L11" s="29">
        <v>4.93719058</v>
      </c>
      <c r="M11" s="30">
        <v>0.13</v>
      </c>
      <c r="N11" s="30">
        <v>0.06</v>
      </c>
      <c r="O11" s="30">
        <v>0.3</v>
      </c>
      <c r="P11" s="30">
        <v>0.13</v>
      </c>
      <c r="Q11" s="30">
        <v>0.11</v>
      </c>
      <c r="R11" s="25">
        <v>0.6970583455225093</v>
      </c>
      <c r="S11" s="25">
        <v>0.9217391304347826</v>
      </c>
      <c r="T11" s="25">
        <v>0.6633050694569728</v>
      </c>
      <c r="U11" s="25">
        <v>0.5876784778361895</v>
      </c>
      <c r="V11" s="25">
        <v>0.9912011816463637</v>
      </c>
      <c r="W11" s="25">
        <v>0.7408795641884917</v>
      </c>
      <c r="X11" s="25"/>
      <c r="Y11" s="25"/>
      <c r="Z11" s="25"/>
      <c r="AA11" s="25"/>
      <c r="AB11" s="26"/>
    </row>
    <row r="12">
      <c r="A12" s="27"/>
      <c r="B12" s="28"/>
      <c r="C12" s="21">
        <v>37.0</v>
      </c>
      <c r="D12" s="21">
        <v>8.0</v>
      </c>
      <c r="E12" s="22" t="s">
        <v>42</v>
      </c>
      <c r="F12" s="23"/>
      <c r="G12" s="23"/>
      <c r="H12" s="23"/>
      <c r="I12" s="29">
        <v>9.51976305</v>
      </c>
      <c r="J12" s="29">
        <v>22.460529</v>
      </c>
      <c r="K12" s="29">
        <v>2.01198444</v>
      </c>
      <c r="L12" s="29">
        <v>6.48210771</v>
      </c>
      <c r="M12" s="30">
        <v>0.1</v>
      </c>
      <c r="N12" s="30">
        <v>0.05</v>
      </c>
      <c r="O12" s="30">
        <v>0.27</v>
      </c>
      <c r="P12" s="30">
        <v>0.22</v>
      </c>
      <c r="Q12" s="30">
        <v>0.17</v>
      </c>
      <c r="R12" s="25">
        <v>0.5465669378188336</v>
      </c>
      <c r="S12" s="25">
        <v>0.7707251446253195</v>
      </c>
      <c r="T12" s="25">
        <v>0.27592492936903</v>
      </c>
      <c r="U12" s="25">
        <v>0.6618777027268503</v>
      </c>
      <c r="V12" s="25">
        <v>0.9797064674838879</v>
      </c>
      <c r="W12" s="25">
        <v>0.7604624566670241</v>
      </c>
      <c r="X12" s="25"/>
      <c r="Y12" s="25"/>
      <c r="Z12" s="25"/>
      <c r="AA12" s="25"/>
      <c r="AB12" s="26"/>
    </row>
    <row r="13">
      <c r="A13" s="27"/>
      <c r="B13" s="28"/>
      <c r="C13" s="21">
        <v>38.0</v>
      </c>
      <c r="D13" s="21">
        <v>9.0</v>
      </c>
      <c r="E13" s="22" t="s">
        <v>43</v>
      </c>
      <c r="F13" s="23"/>
      <c r="G13" s="23"/>
      <c r="H13" s="23"/>
      <c r="I13" s="29">
        <v>12.0849824</v>
      </c>
      <c r="J13" s="29">
        <v>10.62244</v>
      </c>
      <c r="K13" s="29">
        <v>2.18167088</v>
      </c>
      <c r="L13" s="29">
        <v>6.35916833</v>
      </c>
      <c r="M13" s="30">
        <v>0.12</v>
      </c>
      <c r="N13" s="30">
        <v>0.06</v>
      </c>
      <c r="O13" s="30">
        <v>0.29</v>
      </c>
      <c r="P13" s="30">
        <v>0.2</v>
      </c>
      <c r="Q13" s="30">
        <v>0.19</v>
      </c>
      <c r="R13" s="25">
        <v>0.48159719122854</v>
      </c>
      <c r="S13" s="25">
        <v>0.7486096580584769</v>
      </c>
      <c r="T13" s="25">
        <v>0.38596442927151586</v>
      </c>
      <c r="U13" s="25">
        <v>0.6003656998738965</v>
      </c>
      <c r="V13" s="25">
        <v>0.9688650693568727</v>
      </c>
      <c r="W13" s="25">
        <v>0.7072635561160151</v>
      </c>
      <c r="X13" s="25"/>
      <c r="Y13" s="25"/>
      <c r="Z13" s="25"/>
      <c r="AA13" s="25"/>
      <c r="AB13" s="26"/>
    </row>
    <row r="14">
      <c r="A14" s="27"/>
      <c r="B14" s="28"/>
      <c r="C14" s="33">
        <v>12.0</v>
      </c>
      <c r="D14" s="33">
        <v>10.0</v>
      </c>
      <c r="E14" s="34" t="s">
        <v>44</v>
      </c>
      <c r="F14" s="23"/>
      <c r="G14" s="23"/>
      <c r="H14" s="23"/>
      <c r="I14" s="29">
        <v>6.74869072</v>
      </c>
      <c r="J14" s="29">
        <v>24.7119619</v>
      </c>
      <c r="K14" s="29">
        <v>2.30108729</v>
      </c>
      <c r="L14" s="29">
        <v>5.45209685</v>
      </c>
      <c r="M14" s="30">
        <v>0.18</v>
      </c>
      <c r="N14" s="30">
        <v>0.09</v>
      </c>
      <c r="O14" s="30">
        <v>0.34</v>
      </c>
      <c r="P14" s="30">
        <v>0.12</v>
      </c>
      <c r="Q14" s="30">
        <v>0.1</v>
      </c>
      <c r="R14" s="25">
        <v>0.718164188752424</v>
      </c>
      <c r="S14" s="25">
        <v>0.9137529137529138</v>
      </c>
      <c r="T14" s="25">
        <v>0.6670551670551671</v>
      </c>
      <c r="U14" s="25">
        <v>0.7213235294117647</v>
      </c>
      <c r="V14" s="25">
        <v>0.9952205882352941</v>
      </c>
      <c r="W14" s="25">
        <v>0.7533088235294118</v>
      </c>
      <c r="X14" s="25"/>
      <c r="Y14" s="25"/>
      <c r="Z14" s="25"/>
      <c r="AA14" s="25"/>
      <c r="AB14" s="26"/>
    </row>
    <row r="15">
      <c r="A15" s="35" t="s">
        <v>45</v>
      </c>
      <c r="B15" s="28"/>
      <c r="C15" s="33">
        <v>4.0</v>
      </c>
      <c r="D15" s="33">
        <v>11.0</v>
      </c>
      <c r="E15" s="34" t="s">
        <v>46</v>
      </c>
      <c r="F15" s="23"/>
      <c r="G15" s="23"/>
      <c r="H15" s="23"/>
      <c r="I15" s="29">
        <v>4.15506392</v>
      </c>
      <c r="J15" s="29">
        <v>22.0242833</v>
      </c>
      <c r="K15" s="29">
        <v>1.9531623</v>
      </c>
      <c r="L15" s="29">
        <v>6.10569445</v>
      </c>
      <c r="M15" s="30">
        <v>0.13</v>
      </c>
      <c r="N15" s="30">
        <v>0.06</v>
      </c>
      <c r="O15" s="30">
        <v>0.29</v>
      </c>
      <c r="P15" s="30">
        <v>0.22</v>
      </c>
      <c r="Q15" s="30">
        <v>0.22</v>
      </c>
      <c r="R15" s="25">
        <v>0.4080599144079886</v>
      </c>
      <c r="S15" s="25">
        <v>0.6993148464831395</v>
      </c>
      <c r="T15" s="25">
        <v>0.3012887145268193</v>
      </c>
      <c r="U15" s="25">
        <v>0.6311007751937985</v>
      </c>
      <c r="V15" s="25">
        <v>0.954046511627907</v>
      </c>
      <c r="W15" s="25">
        <v>0.6696847545219639</v>
      </c>
      <c r="X15" s="25"/>
      <c r="Y15" s="25"/>
      <c r="Z15" s="25"/>
      <c r="AA15" s="25"/>
      <c r="AB15" s="26"/>
    </row>
    <row r="16">
      <c r="A16" s="27"/>
      <c r="B16" s="28"/>
      <c r="C16" s="21">
        <v>28.0</v>
      </c>
      <c r="D16" s="21">
        <v>12.0</v>
      </c>
      <c r="E16" s="22" t="s">
        <v>47</v>
      </c>
      <c r="F16" s="23"/>
      <c r="G16" s="23"/>
      <c r="H16" s="23"/>
      <c r="I16" s="29">
        <v>9.84907485</v>
      </c>
      <c r="J16" s="29">
        <v>15.8652703</v>
      </c>
      <c r="K16" s="29">
        <v>2.05494111</v>
      </c>
      <c r="L16" s="29">
        <v>6.26475877</v>
      </c>
      <c r="M16" s="30">
        <v>0.11</v>
      </c>
      <c r="N16" s="30">
        <v>0.05</v>
      </c>
      <c r="O16" s="30">
        <v>0.28</v>
      </c>
      <c r="P16" s="30">
        <v>0.22</v>
      </c>
      <c r="Q16" s="30">
        <v>0.19</v>
      </c>
      <c r="R16" s="25">
        <v>0.489422039968579</v>
      </c>
      <c r="S16" s="25">
        <v>0.7356021089394101</v>
      </c>
      <c r="T16" s="25">
        <v>0.294252073285083</v>
      </c>
      <c r="U16" s="25">
        <v>0.6495961689657637</v>
      </c>
      <c r="V16" s="25">
        <v>0.9681529963139569</v>
      </c>
      <c r="W16" s="25">
        <v>0.702175888581435</v>
      </c>
      <c r="X16" s="25"/>
      <c r="Y16" s="25"/>
      <c r="Z16" s="25"/>
      <c r="AA16" s="25"/>
      <c r="AB16" s="26"/>
    </row>
    <row r="17">
      <c r="B17" s="28"/>
      <c r="C17" s="21">
        <v>40.0</v>
      </c>
      <c r="D17" s="21">
        <v>13.0</v>
      </c>
      <c r="E17" s="22" t="s">
        <v>48</v>
      </c>
      <c r="F17" s="23"/>
      <c r="G17" s="23"/>
      <c r="H17" s="23"/>
      <c r="I17" s="29">
        <v>10.875881</v>
      </c>
      <c r="J17" s="29">
        <v>10.2306224</v>
      </c>
      <c r="K17" s="29">
        <v>1.95263066</v>
      </c>
      <c r="L17" s="29">
        <v>6.47703582</v>
      </c>
      <c r="M17" s="30">
        <v>0.11</v>
      </c>
      <c r="N17" s="30">
        <v>0.05</v>
      </c>
      <c r="O17" s="30">
        <v>0.28</v>
      </c>
      <c r="P17" s="30">
        <v>0.23</v>
      </c>
      <c r="Q17" s="30">
        <v>0.22</v>
      </c>
      <c r="R17" s="25">
        <v>0.41542645059346633</v>
      </c>
      <c r="S17" s="25">
        <v>0.6989190740386455</v>
      </c>
      <c r="T17" s="25">
        <v>0.2646833747847714</v>
      </c>
      <c r="U17" s="25">
        <v>0.6075615517266364</v>
      </c>
      <c r="V17" s="25">
        <v>0.9664816612807396</v>
      </c>
      <c r="W17" s="25">
        <v>0.6918573478052951</v>
      </c>
      <c r="X17" s="25"/>
      <c r="Y17" s="25"/>
      <c r="Z17" s="25"/>
      <c r="AA17" s="25"/>
      <c r="AB17" s="26"/>
    </row>
    <row r="18">
      <c r="B18" s="28"/>
      <c r="C18" s="21">
        <v>39.0</v>
      </c>
      <c r="D18" s="21">
        <v>14.0</v>
      </c>
      <c r="E18" s="22" t="s">
        <v>49</v>
      </c>
      <c r="F18" s="36"/>
      <c r="G18" s="23"/>
      <c r="H18" s="23"/>
      <c r="I18" s="29">
        <v>4.98725188</v>
      </c>
      <c r="J18" s="29">
        <v>16.8738351</v>
      </c>
      <c r="K18" s="29">
        <v>2.02377983</v>
      </c>
      <c r="L18" s="29">
        <v>6.90325174</v>
      </c>
      <c r="M18" s="30">
        <v>0.11</v>
      </c>
      <c r="N18" s="30">
        <v>0.05</v>
      </c>
      <c r="O18" s="30">
        <v>0.28</v>
      </c>
      <c r="P18" s="30">
        <v>0.21</v>
      </c>
      <c r="Q18" s="30">
        <v>0.19</v>
      </c>
      <c r="R18" s="25">
        <v>0.4826595452973927</v>
      </c>
      <c r="S18" s="25">
        <v>0.7201535697585706</v>
      </c>
      <c r="T18" s="25">
        <v>0.23958358969310659</v>
      </c>
      <c r="U18" s="25">
        <v>0.6590084643288996</v>
      </c>
      <c r="V18" s="25">
        <v>0.9700714440738625</v>
      </c>
      <c r="W18" s="25">
        <v>0.7276753878930421</v>
      </c>
      <c r="X18" s="25"/>
      <c r="Y18" s="25"/>
      <c r="Z18" s="25"/>
      <c r="AA18" s="25"/>
      <c r="AB18" s="26"/>
    </row>
    <row r="19">
      <c r="A19" s="27"/>
      <c r="B19" s="28"/>
      <c r="C19" s="33">
        <v>5.0</v>
      </c>
      <c r="D19" s="33">
        <v>15.0</v>
      </c>
      <c r="E19" s="34" t="s">
        <v>50</v>
      </c>
      <c r="F19" s="23"/>
      <c r="G19" s="23"/>
      <c r="H19" s="23"/>
      <c r="I19" s="29">
        <v>5.95932377</v>
      </c>
      <c r="J19" s="29">
        <v>19.9757578</v>
      </c>
      <c r="K19" s="29">
        <v>2.02019718</v>
      </c>
      <c r="L19" s="29">
        <v>6.16971414</v>
      </c>
      <c r="M19" s="30">
        <v>0.13</v>
      </c>
      <c r="N19" s="30">
        <v>0.06</v>
      </c>
      <c r="O19" s="30">
        <v>0.3</v>
      </c>
      <c r="P19" s="30">
        <v>0.21</v>
      </c>
      <c r="Q19" s="30">
        <v>0.22</v>
      </c>
      <c r="R19" s="25">
        <v>0.4115644592476489</v>
      </c>
      <c r="S19" s="25">
        <v>0.6887562431477646</v>
      </c>
      <c r="T19" s="25">
        <v>0.3311487391886953</v>
      </c>
      <c r="U19" s="25">
        <v>0.6217268744410356</v>
      </c>
      <c r="V19" s="25">
        <v>0.9513318918184597</v>
      </c>
      <c r="W19" s="25">
        <v>0.6481043324691791</v>
      </c>
      <c r="X19" s="25"/>
      <c r="Y19" s="25"/>
      <c r="Z19" s="25"/>
      <c r="AA19" s="25"/>
      <c r="AB19" s="26"/>
    </row>
    <row r="20">
      <c r="B20" s="28"/>
      <c r="C20" s="31">
        <v>6.0</v>
      </c>
      <c r="D20" s="31">
        <v>16.0</v>
      </c>
      <c r="E20" s="32" t="s">
        <v>51</v>
      </c>
      <c r="F20" s="23"/>
      <c r="G20" s="23"/>
      <c r="H20" s="23"/>
      <c r="I20" s="29">
        <v>6.05116179</v>
      </c>
      <c r="J20" s="29">
        <v>22.7319439</v>
      </c>
      <c r="K20" s="29">
        <v>2.15432927</v>
      </c>
      <c r="L20" s="29">
        <v>6.45406137</v>
      </c>
      <c r="M20" s="30">
        <v>0.13</v>
      </c>
      <c r="N20" s="30">
        <v>0.06</v>
      </c>
      <c r="O20" s="30">
        <v>0.3</v>
      </c>
      <c r="P20" s="30">
        <v>0.18</v>
      </c>
      <c r="Q20" s="30">
        <v>0.17</v>
      </c>
      <c r="R20" s="25">
        <v>0.5297908489073759</v>
      </c>
      <c r="S20" s="25">
        <v>0.8250858123569794</v>
      </c>
      <c r="T20" s="25">
        <v>0.4812929061784897</v>
      </c>
      <c r="U20" s="25">
        <v>0.5755455562202513</v>
      </c>
      <c r="V20" s="25">
        <v>0.9780737118630842</v>
      </c>
      <c r="W20" s="25">
        <v>0.6936822118760891</v>
      </c>
      <c r="X20" s="25"/>
      <c r="Y20" s="25"/>
      <c r="Z20" s="25"/>
      <c r="AA20" s="25"/>
      <c r="AB20" s="26"/>
    </row>
    <row r="21">
      <c r="A21" s="27"/>
      <c r="B21" s="28"/>
      <c r="C21" s="33">
        <v>7.0</v>
      </c>
      <c r="D21" s="33">
        <v>17.0</v>
      </c>
      <c r="E21" s="34" t="s">
        <v>52</v>
      </c>
      <c r="F21" s="23"/>
      <c r="G21" s="23"/>
      <c r="H21" s="23"/>
      <c r="I21" s="29">
        <v>10.739766</v>
      </c>
      <c r="J21" s="29">
        <v>21.1419104</v>
      </c>
      <c r="K21" s="29">
        <v>2.15936976</v>
      </c>
      <c r="L21" s="29">
        <v>6.40880808</v>
      </c>
      <c r="M21" s="30">
        <v>0.13</v>
      </c>
      <c r="N21" s="30">
        <v>0.06</v>
      </c>
      <c r="O21" s="30">
        <v>0.3</v>
      </c>
      <c r="P21" s="30">
        <v>0.17</v>
      </c>
      <c r="Q21" s="30">
        <v>0.17</v>
      </c>
      <c r="R21" s="25">
        <v>0.5478365516109622</v>
      </c>
      <c r="S21" s="25">
        <v>0.8129828731968232</v>
      </c>
      <c r="T21" s="25">
        <v>0.47860500297152736</v>
      </c>
      <c r="U21" s="25">
        <v>0.6261475307874114</v>
      </c>
      <c r="V21" s="25">
        <v>0.9739768627938798</v>
      </c>
      <c r="W21" s="25">
        <v>0.701853464361239</v>
      </c>
      <c r="X21" s="25"/>
      <c r="Y21" s="25"/>
      <c r="Z21" s="25"/>
      <c r="AA21" s="25"/>
      <c r="AB21" s="26"/>
    </row>
    <row r="22">
      <c r="A22" s="27"/>
      <c r="B22" s="28"/>
      <c r="C22" s="33">
        <v>12.0</v>
      </c>
      <c r="D22" s="33">
        <v>18.0</v>
      </c>
      <c r="E22" s="34" t="s">
        <v>53</v>
      </c>
      <c r="F22" s="23"/>
      <c r="G22" s="23"/>
      <c r="H22" s="23"/>
      <c r="I22" s="29">
        <v>7.58948919</v>
      </c>
      <c r="J22" s="29">
        <v>15.0358791</v>
      </c>
      <c r="K22" s="29">
        <v>2.1065696</v>
      </c>
      <c r="L22" s="29">
        <v>4.76304161</v>
      </c>
      <c r="M22" s="30">
        <v>0.14</v>
      </c>
      <c r="N22" s="30">
        <v>0.07</v>
      </c>
      <c r="O22" s="30">
        <v>0.3</v>
      </c>
      <c r="P22" s="30">
        <v>0.23</v>
      </c>
      <c r="Q22" s="30">
        <v>0.25</v>
      </c>
      <c r="R22" s="25">
        <v>0.3342853594933565</v>
      </c>
      <c r="S22" s="25">
        <v>0.6092572658772875</v>
      </c>
      <c r="T22" s="25">
        <v>0.28343649085037675</v>
      </c>
      <c r="U22" s="25">
        <v>0.5927607597365223</v>
      </c>
      <c r="V22" s="25">
        <v>0.9292703203939374</v>
      </c>
      <c r="W22" s="25">
        <v>0.5990918974227794</v>
      </c>
      <c r="X22" s="25"/>
      <c r="Y22" s="25"/>
      <c r="Z22" s="25"/>
      <c r="AA22" s="25"/>
      <c r="AB22" s="26"/>
    </row>
    <row r="23">
      <c r="B23" s="28"/>
      <c r="C23" s="21">
        <v>17.0</v>
      </c>
      <c r="D23" s="21">
        <v>19.0</v>
      </c>
      <c r="E23" s="22" t="s">
        <v>54</v>
      </c>
      <c r="F23" s="23"/>
      <c r="G23" s="23"/>
      <c r="H23" s="23"/>
      <c r="I23" s="29">
        <v>10.6953086</v>
      </c>
      <c r="J23" s="29">
        <v>21.906883</v>
      </c>
      <c r="K23" s="29">
        <v>2.04843113</v>
      </c>
      <c r="L23" s="29">
        <v>6.19413759</v>
      </c>
      <c r="M23" s="30">
        <v>0.11</v>
      </c>
      <c r="N23" s="30">
        <v>0.05</v>
      </c>
      <c r="O23" s="30">
        <v>0.27</v>
      </c>
      <c r="P23" s="30">
        <v>0.18</v>
      </c>
      <c r="Q23" s="30">
        <v>0.14</v>
      </c>
      <c r="R23" s="25">
        <v>0.619835264180004</v>
      </c>
      <c r="S23" s="25">
        <v>0.8338618454775288</v>
      </c>
      <c r="T23" s="25">
        <v>0.33566457868170246</v>
      </c>
      <c r="U23" s="25">
        <v>0.6505674401461984</v>
      </c>
      <c r="V23" s="25">
        <v>0.9863860435830889</v>
      </c>
      <c r="W23" s="25">
        <v>0.7892255478600059</v>
      </c>
      <c r="X23" s="25"/>
      <c r="Y23" s="25"/>
      <c r="Z23" s="25"/>
      <c r="AA23" s="25"/>
      <c r="AB23" s="26"/>
    </row>
    <row r="24">
      <c r="A24" s="27"/>
      <c r="B24" s="28"/>
      <c r="C24" s="21">
        <v>30.0</v>
      </c>
      <c r="D24" s="21">
        <v>20.0</v>
      </c>
      <c r="E24" s="22" t="s">
        <v>55</v>
      </c>
      <c r="F24" s="23"/>
      <c r="G24" s="23"/>
      <c r="H24" s="23"/>
      <c r="I24" s="29">
        <v>13.0578034</v>
      </c>
      <c r="J24" s="29">
        <v>17.7777194</v>
      </c>
      <c r="K24" s="29">
        <v>1.8250974</v>
      </c>
      <c r="L24" s="29">
        <v>6.17159539</v>
      </c>
      <c r="M24" s="30">
        <v>0.11</v>
      </c>
      <c r="N24" s="30">
        <v>0.05</v>
      </c>
      <c r="O24" s="30">
        <v>0.27</v>
      </c>
      <c r="P24" s="30">
        <v>0.22</v>
      </c>
      <c r="Q24" s="30">
        <v>0.16</v>
      </c>
      <c r="R24" s="25">
        <v>0.5614250614250614</v>
      </c>
      <c r="S24" s="25">
        <v>0.8199349162347837</v>
      </c>
      <c r="T24" s="25">
        <v>0.3493069784259371</v>
      </c>
      <c r="U24" s="25">
        <v>0.7058597530791225</v>
      </c>
      <c r="V24" s="25">
        <v>0.9805980184267106</v>
      </c>
      <c r="W24" s="25">
        <v>0.7865855911102574</v>
      </c>
      <c r="X24" s="25"/>
      <c r="Y24" s="25"/>
      <c r="Z24" s="25"/>
      <c r="AA24" s="25"/>
      <c r="AB24" s="26"/>
    </row>
    <row r="25">
      <c r="A25" s="27"/>
      <c r="B25" s="28"/>
      <c r="C25" s="33">
        <v>8.0</v>
      </c>
      <c r="D25" s="33">
        <v>21.0</v>
      </c>
      <c r="E25" s="37" t="s">
        <v>56</v>
      </c>
      <c r="F25" s="23"/>
      <c r="G25" s="23"/>
      <c r="H25" s="23"/>
      <c r="I25" s="29">
        <v>11.3590057</v>
      </c>
      <c r="J25" s="29">
        <v>12.6533782</v>
      </c>
      <c r="K25" s="29">
        <v>2.17411234</v>
      </c>
      <c r="L25" s="29">
        <v>7.32170468</v>
      </c>
      <c r="M25" s="30">
        <v>0.12</v>
      </c>
      <c r="N25" s="30">
        <v>0.06</v>
      </c>
      <c r="O25" s="30">
        <v>0.29</v>
      </c>
      <c r="P25" s="30">
        <v>0.2</v>
      </c>
      <c r="Q25" s="30">
        <v>0.2</v>
      </c>
      <c r="R25" s="25">
        <v>0.4482228159663185</v>
      </c>
      <c r="S25" s="25">
        <v>0.7317286475431892</v>
      </c>
      <c r="T25" s="25">
        <v>0.3734863570313761</v>
      </c>
      <c r="U25" s="25">
        <v>0.6014794152075913</v>
      </c>
      <c r="V25" s="25">
        <v>0.962715748051107</v>
      </c>
      <c r="W25" s="25">
        <v>0.6720505093272895</v>
      </c>
      <c r="X25" s="25"/>
      <c r="Y25" s="25"/>
      <c r="Z25" s="25"/>
      <c r="AA25" s="25"/>
      <c r="AB25" s="26"/>
    </row>
    <row r="26">
      <c r="A26" s="38" t="s">
        <v>57</v>
      </c>
      <c r="B26" s="28"/>
      <c r="C26" s="33">
        <v>12.0</v>
      </c>
      <c r="D26" s="33">
        <v>22.0</v>
      </c>
      <c r="E26" s="37" t="s">
        <v>58</v>
      </c>
      <c r="F26" s="23"/>
      <c r="G26" s="23"/>
      <c r="H26" s="23"/>
      <c r="I26" s="29">
        <v>4.33916936</v>
      </c>
      <c r="J26" s="29">
        <v>15.2114515</v>
      </c>
      <c r="K26" s="29">
        <v>2.16412269</v>
      </c>
      <c r="L26" s="29">
        <v>5.48784976</v>
      </c>
      <c r="M26" s="30">
        <v>0.15</v>
      </c>
      <c r="N26" s="30">
        <v>0.08</v>
      </c>
      <c r="O26" s="30">
        <v>0.33</v>
      </c>
      <c r="P26" s="30">
        <v>0.12</v>
      </c>
      <c r="Q26" s="30">
        <v>0.11</v>
      </c>
      <c r="R26" s="25">
        <v>0.704979879275654</v>
      </c>
      <c r="S26" s="25">
        <v>0.9632955876610699</v>
      </c>
      <c r="T26" s="25">
        <v>0.7353898216842379</v>
      </c>
      <c r="U26" s="25">
        <v>0.6378859857482185</v>
      </c>
      <c r="V26" s="25">
        <v>0.9982185273159145</v>
      </c>
      <c r="W26" s="25">
        <v>0.7627078384798099</v>
      </c>
      <c r="X26" s="25"/>
      <c r="Y26" s="25"/>
      <c r="Z26" s="25"/>
      <c r="AA26" s="25"/>
      <c r="AB26" s="26"/>
    </row>
    <row r="27">
      <c r="A27" s="27"/>
      <c r="B27" s="28"/>
      <c r="C27" s="21">
        <v>22.0</v>
      </c>
      <c r="D27" s="21">
        <v>23.0</v>
      </c>
      <c r="E27" s="39" t="s">
        <v>59</v>
      </c>
      <c r="F27" s="23"/>
      <c r="G27" s="23"/>
      <c r="H27" s="23"/>
      <c r="I27" s="29">
        <v>11.6841159</v>
      </c>
      <c r="J27" s="29">
        <v>13.6424016</v>
      </c>
      <c r="K27" s="29">
        <v>2.06536743</v>
      </c>
      <c r="L27" s="29">
        <v>6.51393403</v>
      </c>
      <c r="M27" s="30">
        <v>0.1</v>
      </c>
      <c r="N27" s="30">
        <v>0.05</v>
      </c>
      <c r="O27" s="30">
        <v>0.26</v>
      </c>
      <c r="P27" s="30">
        <v>0.25</v>
      </c>
      <c r="Q27" s="30">
        <v>0.18</v>
      </c>
      <c r="R27" s="25">
        <v>0.5043420375805622</v>
      </c>
      <c r="S27" s="25">
        <v>0.7800518591244368</v>
      </c>
      <c r="T27" s="25">
        <v>0.3053017143720263</v>
      </c>
      <c r="U27" s="25">
        <v>0.6766040181464679</v>
      </c>
      <c r="V27" s="25">
        <v>0.9776466441541313</v>
      </c>
      <c r="W27" s="25">
        <v>0.7652329137815375</v>
      </c>
      <c r="X27" s="25"/>
      <c r="Y27" s="25"/>
      <c r="Z27" s="25"/>
      <c r="AA27" s="25"/>
      <c r="AB27" s="26"/>
    </row>
    <row r="28">
      <c r="B28" s="28"/>
      <c r="C28" s="21">
        <v>32.0</v>
      </c>
      <c r="D28" s="21">
        <v>24.0</v>
      </c>
      <c r="E28" s="39" t="s">
        <v>60</v>
      </c>
      <c r="F28" s="23"/>
      <c r="G28" s="23"/>
      <c r="H28" s="23"/>
      <c r="I28" s="29">
        <v>6.08039496</v>
      </c>
      <c r="J28" s="29">
        <v>13.9079032</v>
      </c>
      <c r="K28" s="29">
        <v>2.13219084</v>
      </c>
      <c r="L28" s="29">
        <v>6.14911568</v>
      </c>
      <c r="M28" s="30">
        <v>0.11</v>
      </c>
      <c r="N28" s="30">
        <v>0.05</v>
      </c>
      <c r="O28" s="30">
        <v>0.27</v>
      </c>
      <c r="P28" s="30">
        <v>0.21</v>
      </c>
      <c r="Q28" s="30">
        <v>0.17</v>
      </c>
      <c r="R28" s="25">
        <v>0.5540717597258618</v>
      </c>
      <c r="S28" s="25">
        <v>0.7889305262932167</v>
      </c>
      <c r="T28" s="25">
        <v>0.335525998359522</v>
      </c>
      <c r="U28" s="25">
        <v>0.6864823930329421</v>
      </c>
      <c r="V28" s="25">
        <v>0.9817813765182186</v>
      </c>
      <c r="W28" s="25">
        <v>0.7714006932106137</v>
      </c>
      <c r="X28" s="25"/>
      <c r="Y28" s="25"/>
      <c r="Z28" s="25"/>
      <c r="AA28" s="25"/>
      <c r="AB28" s="26"/>
    </row>
    <row r="29">
      <c r="A29" s="27"/>
      <c r="B29" s="28"/>
      <c r="C29" s="21">
        <v>33.0</v>
      </c>
      <c r="D29" s="21">
        <v>25.0</v>
      </c>
      <c r="E29" s="39" t="s">
        <v>61</v>
      </c>
      <c r="F29" s="23"/>
      <c r="G29" s="23"/>
      <c r="H29" s="23"/>
      <c r="I29" s="29">
        <v>10.4388514</v>
      </c>
      <c r="J29" s="29">
        <v>17.4832388</v>
      </c>
      <c r="K29" s="29">
        <v>2.18092471</v>
      </c>
      <c r="L29" s="29">
        <v>6.96291409</v>
      </c>
      <c r="M29" s="30">
        <v>0.12</v>
      </c>
      <c r="N29" s="30">
        <v>0.06</v>
      </c>
      <c r="O29" s="30">
        <v>0.28</v>
      </c>
      <c r="P29" s="30">
        <v>0.19</v>
      </c>
      <c r="Q29" s="30">
        <v>0.16</v>
      </c>
      <c r="R29" s="25">
        <v>0.5554009347266712</v>
      </c>
      <c r="S29" s="25">
        <v>0.7883175718370801</v>
      </c>
      <c r="T29" s="25">
        <v>0.39707189598483467</v>
      </c>
      <c r="U29" s="25">
        <v>0.6154069598559229</v>
      </c>
      <c r="V29" s="25">
        <v>0.9768101628614032</v>
      </c>
      <c r="W29" s="25">
        <v>0.7031991324386607</v>
      </c>
      <c r="X29" s="25"/>
      <c r="Y29" s="25"/>
      <c r="Z29" s="25"/>
      <c r="AA29" s="25"/>
      <c r="AB29" s="26"/>
    </row>
    <row r="30">
      <c r="A30" s="27"/>
      <c r="B30" s="28"/>
      <c r="C30" s="21">
        <v>18.0</v>
      </c>
      <c r="D30" s="21">
        <v>26.0</v>
      </c>
      <c r="E30" s="39" t="s">
        <v>62</v>
      </c>
      <c r="F30" s="23"/>
      <c r="G30" s="23"/>
      <c r="H30" s="23"/>
      <c r="I30" s="29">
        <v>9.13873397</v>
      </c>
      <c r="J30" s="29">
        <v>19.7265226</v>
      </c>
      <c r="K30" s="29">
        <v>2.09230511</v>
      </c>
      <c r="L30" s="29">
        <v>5.85113998</v>
      </c>
      <c r="M30" s="30">
        <v>0.11</v>
      </c>
      <c r="N30" s="30">
        <v>0.05</v>
      </c>
      <c r="O30" s="30">
        <v>0.28</v>
      </c>
      <c r="P30" s="30">
        <v>0.21</v>
      </c>
      <c r="Q30" s="30">
        <v>0.18</v>
      </c>
      <c r="R30" s="25">
        <v>0.5024438044478436</v>
      </c>
      <c r="S30" s="25">
        <v>0.770509178374559</v>
      </c>
      <c r="T30" s="25">
        <v>0.28113460486770847</v>
      </c>
      <c r="U30" s="25">
        <v>0.6368258275986642</v>
      </c>
      <c r="V30" s="25">
        <v>0.974698434237076</v>
      </c>
      <c r="W30" s="25">
        <v>0.7484778528693905</v>
      </c>
      <c r="X30" s="25"/>
      <c r="Y30" s="25"/>
      <c r="Z30" s="25"/>
      <c r="AA30" s="25"/>
      <c r="AB30" s="26"/>
    </row>
    <row r="31">
      <c r="A31" s="27"/>
      <c r="B31" s="28"/>
      <c r="C31" s="33">
        <v>9.0</v>
      </c>
      <c r="D31" s="33">
        <v>27.0</v>
      </c>
      <c r="E31" s="37" t="s">
        <v>63</v>
      </c>
      <c r="F31" s="23"/>
      <c r="G31" s="23"/>
      <c r="H31" s="23"/>
      <c r="I31" s="29">
        <v>4.63346233</v>
      </c>
      <c r="J31" s="29">
        <v>18.5763187</v>
      </c>
      <c r="K31" s="29">
        <v>2.17374399</v>
      </c>
      <c r="L31" s="29">
        <v>6.34043776</v>
      </c>
      <c r="M31" s="30">
        <v>0.15</v>
      </c>
      <c r="N31" s="30">
        <v>0.08</v>
      </c>
      <c r="O31" s="30">
        <v>0.32</v>
      </c>
      <c r="P31" s="30">
        <v>0.12</v>
      </c>
      <c r="Q31" s="30">
        <v>0.1</v>
      </c>
      <c r="R31" s="25">
        <v>0.7248677248677249</v>
      </c>
      <c r="S31" s="25">
        <v>0.9506520741857265</v>
      </c>
      <c r="T31" s="25">
        <v>0.7377285536404745</v>
      </c>
      <c r="U31" s="25">
        <v>0.6097269522614567</v>
      </c>
      <c r="V31" s="25">
        <v>0.9948616836948079</v>
      </c>
      <c r="W31" s="25">
        <v>0.7161976459341578</v>
      </c>
      <c r="X31" s="25"/>
      <c r="Y31" s="25"/>
      <c r="Z31" s="25"/>
      <c r="AA31" s="25"/>
      <c r="AB31" s="26"/>
    </row>
    <row r="32">
      <c r="A32" s="27"/>
      <c r="B32" s="28"/>
      <c r="C32" s="33">
        <v>10.0</v>
      </c>
      <c r="D32" s="33">
        <v>28.0</v>
      </c>
      <c r="E32" s="37" t="s">
        <v>64</v>
      </c>
      <c r="F32" s="23"/>
      <c r="G32" s="23"/>
      <c r="H32" s="23"/>
      <c r="I32" s="29">
        <v>5.61517192</v>
      </c>
      <c r="J32" s="29">
        <v>21.0147505</v>
      </c>
      <c r="K32" s="29">
        <v>1.79676557</v>
      </c>
      <c r="L32" s="29">
        <v>6.71216525</v>
      </c>
      <c r="M32" s="30">
        <v>0.12</v>
      </c>
      <c r="N32" s="30">
        <v>0.06</v>
      </c>
      <c r="O32" s="30">
        <v>0.29</v>
      </c>
      <c r="P32" s="30">
        <v>0.22</v>
      </c>
      <c r="Q32" s="30">
        <v>0.22</v>
      </c>
      <c r="R32" s="25">
        <v>0.4084257679180887</v>
      </c>
      <c r="S32" s="25">
        <v>0.7269159072079536</v>
      </c>
      <c r="T32" s="25">
        <v>0.31957332228666113</v>
      </c>
      <c r="U32" s="25">
        <v>0.606494956531697</v>
      </c>
      <c r="V32" s="25">
        <v>0.9584498372920822</v>
      </c>
      <c r="W32" s="25">
        <v>0.6699653589594328</v>
      </c>
      <c r="X32" s="25"/>
      <c r="Y32" s="25"/>
      <c r="Z32" s="25"/>
      <c r="AA32" s="25"/>
      <c r="AB32" s="26"/>
    </row>
    <row r="33">
      <c r="A33" s="27"/>
      <c r="B33" s="28"/>
      <c r="C33" s="21">
        <v>25.0</v>
      </c>
      <c r="D33" s="21">
        <v>29.0</v>
      </c>
      <c r="E33" s="39" t="s">
        <v>65</v>
      </c>
      <c r="F33" s="23"/>
      <c r="G33" s="23"/>
      <c r="H33" s="23"/>
      <c r="I33" s="29">
        <v>8.09690607</v>
      </c>
      <c r="J33" s="29">
        <v>19.9772017</v>
      </c>
      <c r="K33" s="29">
        <v>1.99106077</v>
      </c>
      <c r="L33" s="29">
        <v>3.19501175</v>
      </c>
      <c r="M33" s="30">
        <v>0.1</v>
      </c>
      <c r="N33" s="30">
        <v>0.05</v>
      </c>
      <c r="O33" s="30">
        <v>0.27</v>
      </c>
      <c r="P33" s="30">
        <v>0.24</v>
      </c>
      <c r="Q33" s="30">
        <v>0.2</v>
      </c>
      <c r="R33" s="25">
        <v>0.45653800783876003</v>
      </c>
      <c r="S33" s="25">
        <v>0.7506828448366425</v>
      </c>
      <c r="T33" s="25">
        <v>0.22010715411282697</v>
      </c>
      <c r="U33" s="25">
        <v>0.6452923059745238</v>
      </c>
      <c r="V33" s="25">
        <v>0.9784876201464554</v>
      </c>
      <c r="W33" s="25">
        <v>0.7663180519758451</v>
      </c>
      <c r="X33" s="25"/>
      <c r="Y33" s="25"/>
      <c r="Z33" s="25"/>
      <c r="AA33" s="25"/>
      <c r="AB33" s="26"/>
    </row>
    <row r="34">
      <c r="A34" s="27"/>
      <c r="B34" s="28"/>
      <c r="C34" s="21">
        <v>26.0</v>
      </c>
      <c r="D34" s="21">
        <v>30.0</v>
      </c>
      <c r="E34" s="39" t="s">
        <v>66</v>
      </c>
      <c r="F34" s="23"/>
      <c r="G34" s="23"/>
      <c r="H34" s="23"/>
      <c r="I34" s="29">
        <v>10.8194187</v>
      </c>
      <c r="J34" s="29">
        <v>12.1460645</v>
      </c>
      <c r="K34" s="29">
        <v>1.91202661</v>
      </c>
      <c r="L34" s="29">
        <v>6.26310802</v>
      </c>
      <c r="M34" s="30">
        <v>0.11</v>
      </c>
      <c r="N34" s="30">
        <v>0.05</v>
      </c>
      <c r="O34" s="30">
        <v>0.27</v>
      </c>
      <c r="P34" s="30">
        <v>0.25</v>
      </c>
      <c r="Q34" s="30">
        <v>0.21</v>
      </c>
      <c r="R34" s="25">
        <v>0.42393538718618623</v>
      </c>
      <c r="S34" s="25">
        <v>0.7245538904932626</v>
      </c>
      <c r="T34" s="25">
        <v>0.23712514308624688</v>
      </c>
      <c r="U34" s="25">
        <v>0.648428503961242</v>
      </c>
      <c r="V34" s="25">
        <v>0.9693023650710264</v>
      </c>
      <c r="W34" s="25">
        <v>0.7271333131689405</v>
      </c>
      <c r="X34" s="25"/>
      <c r="Y34" s="25"/>
      <c r="Z34" s="25"/>
      <c r="AA34" s="25"/>
      <c r="AB34" s="26"/>
    </row>
    <row r="35">
      <c r="A35" s="40"/>
      <c r="B35" s="10"/>
      <c r="C35" s="21" t="s">
        <v>67</v>
      </c>
      <c r="D35" s="21"/>
      <c r="E35" s="22" t="s">
        <v>68</v>
      </c>
      <c r="F35" s="23"/>
      <c r="G35" s="23"/>
      <c r="H35" s="23"/>
      <c r="I35" s="24"/>
      <c r="J35" s="24"/>
      <c r="K35" s="24"/>
      <c r="L35" s="24"/>
      <c r="M35" s="30"/>
      <c r="N35" s="30"/>
      <c r="O35" s="30"/>
      <c r="P35" s="30"/>
      <c r="Q35" s="30"/>
      <c r="R35" s="25">
        <v>0.5823591923485654</v>
      </c>
      <c r="S35" s="25">
        <v>0.8221312502610802</v>
      </c>
      <c r="T35" s="25">
        <v>0.5232883579096871</v>
      </c>
      <c r="U35" s="25">
        <v>0.6485867370709738</v>
      </c>
      <c r="V35" s="25">
        <v>0.9763161981674173</v>
      </c>
      <c r="W35" s="25">
        <v>0.6826370554433918</v>
      </c>
      <c r="X35" s="25"/>
      <c r="Y35" s="25"/>
      <c r="Z35" s="25"/>
      <c r="AA35" s="25"/>
      <c r="AB35" s="26"/>
    </row>
    <row r="37">
      <c r="A37" s="8"/>
      <c r="B37" s="8"/>
      <c r="C37" s="8"/>
      <c r="D37" s="8"/>
      <c r="E37" s="8"/>
      <c r="F37" s="8"/>
      <c r="G37" s="8"/>
      <c r="H37" s="8"/>
      <c r="I37" s="6" t="s">
        <v>5</v>
      </c>
      <c r="J37" s="4"/>
      <c r="K37" s="4"/>
      <c r="L37" s="4"/>
      <c r="M37" s="4"/>
      <c r="N37" s="4"/>
      <c r="O37" s="4"/>
      <c r="P37" s="4"/>
      <c r="Q37" s="5"/>
      <c r="R37" s="7" t="s">
        <v>6</v>
      </c>
      <c r="S37" s="4"/>
      <c r="T37" s="4"/>
      <c r="U37" s="4"/>
      <c r="V37" s="4"/>
      <c r="W37" s="4"/>
      <c r="X37" s="4"/>
      <c r="Y37" s="4"/>
      <c r="Z37" s="4"/>
      <c r="AA37" s="4"/>
      <c r="AB37" s="4"/>
      <c r="AC37" s="5"/>
      <c r="AD37" s="8"/>
      <c r="AE37" s="8"/>
      <c r="AF37" s="8"/>
      <c r="AG37" s="8"/>
      <c r="AH37" s="8"/>
      <c r="AI37" s="8"/>
      <c r="AJ37" s="8"/>
      <c r="AK37" s="8"/>
      <c r="AL37" s="8"/>
      <c r="AM37" s="8"/>
      <c r="AN37" s="8"/>
      <c r="AO37" s="8"/>
      <c r="AP37" s="8"/>
      <c r="AQ37" s="8"/>
    </row>
    <row r="38">
      <c r="A38" s="41"/>
      <c r="B38" s="41"/>
      <c r="C38" s="2" t="s">
        <v>69</v>
      </c>
      <c r="D38" s="2" t="s">
        <v>2</v>
      </c>
      <c r="E38" s="41"/>
      <c r="F38" s="41"/>
      <c r="G38" s="41"/>
      <c r="H38" s="41"/>
      <c r="I38" s="6" t="s">
        <v>10</v>
      </c>
      <c r="J38" s="4"/>
      <c r="K38" s="4"/>
      <c r="L38" s="5"/>
      <c r="M38" s="6" t="s">
        <v>70</v>
      </c>
      <c r="N38" s="4"/>
      <c r="O38" s="4"/>
      <c r="P38" s="4"/>
      <c r="Q38" s="5"/>
      <c r="R38" s="12" t="s">
        <v>7</v>
      </c>
      <c r="S38" s="12" t="s">
        <v>8</v>
      </c>
      <c r="T38" s="12" t="s">
        <v>12</v>
      </c>
      <c r="U38" s="12" t="s">
        <v>13</v>
      </c>
      <c r="V38" s="12" t="s">
        <v>14</v>
      </c>
      <c r="W38" s="12" t="s">
        <v>15</v>
      </c>
      <c r="X38" s="12" t="s">
        <v>16</v>
      </c>
      <c r="Y38" s="12" t="s">
        <v>17</v>
      </c>
      <c r="Z38" s="12" t="s">
        <v>18</v>
      </c>
      <c r="AA38" s="12" t="s">
        <v>19</v>
      </c>
      <c r="AB38" s="12" t="s">
        <v>20</v>
      </c>
      <c r="AC38" s="12" t="s">
        <v>71</v>
      </c>
      <c r="AD38" s="41"/>
      <c r="AE38" s="41"/>
      <c r="AF38" s="41"/>
      <c r="AG38" s="41"/>
      <c r="AH38" s="41"/>
      <c r="AI38" s="41"/>
      <c r="AJ38" s="41"/>
      <c r="AK38" s="41"/>
      <c r="AL38" s="41"/>
      <c r="AM38" s="41"/>
      <c r="AN38" s="41"/>
      <c r="AO38" s="41"/>
      <c r="AP38" s="41"/>
      <c r="AQ38" s="41"/>
    </row>
    <row r="39">
      <c r="A39" s="41"/>
      <c r="B39" s="41"/>
      <c r="C39" s="10"/>
      <c r="D39" s="10"/>
      <c r="E39" s="41"/>
      <c r="F39" s="41"/>
      <c r="G39" s="41"/>
      <c r="H39" s="41"/>
      <c r="I39" s="16" t="s">
        <v>21</v>
      </c>
      <c r="J39" s="16" t="s">
        <v>22</v>
      </c>
      <c r="K39" s="16" t="s">
        <v>23</v>
      </c>
      <c r="L39" s="16" t="s">
        <v>24</v>
      </c>
      <c r="M39" s="16" t="s">
        <v>25</v>
      </c>
      <c r="N39" s="16" t="s">
        <v>26</v>
      </c>
      <c r="O39" s="16" t="s">
        <v>22</v>
      </c>
      <c r="P39" s="16" t="s">
        <v>24</v>
      </c>
      <c r="Q39" s="16" t="s">
        <v>23</v>
      </c>
      <c r="R39" s="42"/>
      <c r="S39" s="42" t="str">
        <f>S3</f>
        <v>%residents with high school degrees</v>
      </c>
      <c r="T39" s="42"/>
      <c r="U39" s="42" t="str">
        <f>U3</f>
        <v>%residents employed</v>
      </c>
      <c r="V39" s="43"/>
      <c r="W39" s="43"/>
      <c r="X39" s="43" t="s">
        <v>72</v>
      </c>
      <c r="Y39" s="43" t="s">
        <v>73</v>
      </c>
      <c r="Z39" s="43" t="s">
        <v>74</v>
      </c>
      <c r="AA39" s="43" t="s">
        <v>75</v>
      </c>
      <c r="AB39" s="43" t="s">
        <v>76</v>
      </c>
      <c r="AC39" s="43" t="s">
        <v>77</v>
      </c>
      <c r="AD39" s="41"/>
      <c r="AE39" s="41"/>
      <c r="AF39" s="41"/>
      <c r="AG39" s="41"/>
      <c r="AH39" s="41"/>
      <c r="AI39" s="41"/>
      <c r="AJ39" s="41"/>
      <c r="AK39" s="41"/>
      <c r="AL39" s="41"/>
      <c r="AM39" s="41"/>
      <c r="AN39" s="41"/>
      <c r="AO39" s="41"/>
      <c r="AP39" s="41"/>
      <c r="AQ39" s="41"/>
    </row>
    <row r="40">
      <c r="A40" s="44"/>
      <c r="B40" s="20" t="s">
        <v>78</v>
      </c>
      <c r="C40" s="45">
        <v>10.0</v>
      </c>
      <c r="D40" s="33">
        <v>1.0</v>
      </c>
      <c r="E40" s="46" t="s">
        <v>79</v>
      </c>
      <c r="F40" s="47"/>
      <c r="G40" s="47"/>
      <c r="H40" s="47"/>
      <c r="I40" s="29">
        <v>5.1558516</v>
      </c>
      <c r="J40" s="29">
        <v>23.1030489</v>
      </c>
      <c r="K40" s="29">
        <v>2.2154396</v>
      </c>
      <c r="L40" s="29">
        <v>6.8487905</v>
      </c>
      <c r="M40" s="30">
        <v>0.07</v>
      </c>
      <c r="N40" s="30">
        <v>0.07</v>
      </c>
      <c r="O40" s="30">
        <v>0.29</v>
      </c>
      <c r="P40" s="30">
        <v>0.42</v>
      </c>
      <c r="Q40" s="30">
        <v>0.4</v>
      </c>
      <c r="R40" s="26"/>
      <c r="S40" s="25">
        <v>0.725054753</v>
      </c>
      <c r="T40" s="26"/>
      <c r="U40" s="25">
        <v>0.838264518</v>
      </c>
      <c r="V40" s="48"/>
      <c r="W40" s="48"/>
      <c r="X40" s="25">
        <v>0.413468721</v>
      </c>
      <c r="Y40" s="49">
        <v>1893.17</v>
      </c>
      <c r="Z40" s="25">
        <v>0.281838048</v>
      </c>
      <c r="AA40" s="49">
        <v>105.799</v>
      </c>
      <c r="AB40" s="48">
        <v>1.0</v>
      </c>
      <c r="AC40" s="48">
        <v>1.0</v>
      </c>
    </row>
    <row r="41">
      <c r="A41" s="50"/>
      <c r="B41" s="28"/>
      <c r="C41" s="45">
        <v>9.0</v>
      </c>
      <c r="D41" s="33">
        <v>2.0</v>
      </c>
      <c r="E41" s="46" t="s">
        <v>80</v>
      </c>
      <c r="F41" s="47"/>
      <c r="G41" s="47"/>
      <c r="H41" s="47"/>
      <c r="I41" s="29">
        <v>3.9384726</v>
      </c>
      <c r="J41" s="29">
        <v>26.5170028</v>
      </c>
      <c r="K41" s="29">
        <v>1.94061942</v>
      </c>
      <c r="L41" s="29">
        <v>5.82940259</v>
      </c>
      <c r="M41" s="30">
        <v>0.09</v>
      </c>
      <c r="N41" s="30">
        <v>0.09</v>
      </c>
      <c r="O41" s="30">
        <v>0.28</v>
      </c>
      <c r="P41" s="30">
        <v>0.44</v>
      </c>
      <c r="Q41" s="30">
        <v>0.51</v>
      </c>
      <c r="R41" s="26"/>
      <c r="S41" s="25">
        <v>0.878191214</v>
      </c>
      <c r="T41" s="26"/>
      <c r="U41" s="25">
        <v>0.927948127</v>
      </c>
      <c r="V41" s="48"/>
      <c r="W41" s="48"/>
      <c r="X41" s="25">
        <v>0.242755731</v>
      </c>
      <c r="Y41" s="49">
        <v>1081.97</v>
      </c>
      <c r="Z41" s="25">
        <v>0.198548407</v>
      </c>
      <c r="AA41" s="49">
        <v>43.7684</v>
      </c>
      <c r="AB41" s="48">
        <v>3.0</v>
      </c>
      <c r="AC41" s="48">
        <v>3.0</v>
      </c>
    </row>
    <row r="42">
      <c r="A42" s="50"/>
      <c r="B42" s="28"/>
      <c r="C42" s="45">
        <v>8.0</v>
      </c>
      <c r="D42" s="33">
        <v>3.0</v>
      </c>
      <c r="E42" s="46" t="s">
        <v>81</v>
      </c>
      <c r="F42" s="47"/>
      <c r="G42" s="47"/>
      <c r="H42" s="47"/>
      <c r="I42" s="29">
        <v>0.0</v>
      </c>
      <c r="J42" s="29">
        <v>0.0</v>
      </c>
      <c r="K42" s="29">
        <v>0.0</v>
      </c>
      <c r="L42" s="29">
        <v>0.0</v>
      </c>
      <c r="M42" s="30">
        <v>0.1</v>
      </c>
      <c r="N42" s="30">
        <v>0.1</v>
      </c>
      <c r="O42" s="30">
        <v>0.27</v>
      </c>
      <c r="P42" s="30">
        <v>0.43</v>
      </c>
      <c r="Q42" s="30">
        <v>0.57</v>
      </c>
      <c r="R42" s="26"/>
      <c r="S42" s="25">
        <v>0.972638866</v>
      </c>
      <c r="T42" s="26"/>
      <c r="U42" s="25">
        <v>0.930182529</v>
      </c>
      <c r="V42" s="48"/>
      <c r="W42" s="48"/>
      <c r="X42" s="25">
        <v>0.161875797</v>
      </c>
      <c r="Y42" s="49">
        <v>625.231</v>
      </c>
      <c r="Z42" s="25">
        <v>0.032946519</v>
      </c>
      <c r="AA42" s="49">
        <v>64.1234</v>
      </c>
      <c r="AB42" s="48">
        <v>5.0</v>
      </c>
      <c r="AC42" s="48">
        <v>4.0</v>
      </c>
    </row>
    <row r="43">
      <c r="A43" s="50"/>
      <c r="B43" s="28"/>
      <c r="C43" s="45">
        <v>3.0</v>
      </c>
      <c r="D43" s="33">
        <v>4.0</v>
      </c>
      <c r="E43" s="46" t="s">
        <v>82</v>
      </c>
      <c r="F43" s="47"/>
      <c r="G43" s="47"/>
      <c r="H43" s="47"/>
      <c r="I43" s="29">
        <v>1.1799767</v>
      </c>
      <c r="J43" s="29">
        <v>15.022439</v>
      </c>
      <c r="K43" s="29">
        <v>2.28185413</v>
      </c>
      <c r="L43" s="29">
        <v>7.83449446</v>
      </c>
      <c r="M43" s="30">
        <v>0.09</v>
      </c>
      <c r="N43" s="30">
        <v>0.09</v>
      </c>
      <c r="O43" s="30">
        <v>0.28</v>
      </c>
      <c r="P43" s="30">
        <v>0.21</v>
      </c>
      <c r="Q43" s="30">
        <v>0.23</v>
      </c>
      <c r="R43" s="26"/>
      <c r="S43" s="25">
        <v>0.447475334</v>
      </c>
      <c r="T43" s="26"/>
      <c r="U43" s="25">
        <v>0.842658261</v>
      </c>
      <c r="V43" s="48"/>
      <c r="W43" s="48"/>
      <c r="X43" s="25">
        <v>0.657466667</v>
      </c>
      <c r="Y43" s="49">
        <v>739.095</v>
      </c>
      <c r="Z43" s="25">
        <v>0.67985904</v>
      </c>
      <c r="AA43" s="49">
        <v>50.8277</v>
      </c>
      <c r="AB43" s="48">
        <v>1.0</v>
      </c>
      <c r="AC43" s="48">
        <v>5.0</v>
      </c>
    </row>
    <row r="44">
      <c r="A44" s="50"/>
      <c r="B44" s="28"/>
      <c r="C44" s="45">
        <v>11.0</v>
      </c>
      <c r="D44" s="33">
        <v>5.0</v>
      </c>
      <c r="E44" s="46" t="s">
        <v>83</v>
      </c>
      <c r="F44" s="47"/>
      <c r="G44" s="47"/>
      <c r="H44" s="47"/>
      <c r="I44" s="29">
        <v>5.642908</v>
      </c>
      <c r="J44" s="29">
        <v>21.72593</v>
      </c>
      <c r="K44" s="29">
        <v>2.3407122</v>
      </c>
      <c r="L44" s="29">
        <v>5.0781447</v>
      </c>
      <c r="M44" s="30">
        <v>0.08</v>
      </c>
      <c r="N44" s="30">
        <v>0.08</v>
      </c>
      <c r="O44" s="30">
        <v>0.29</v>
      </c>
      <c r="P44" s="30">
        <v>0.48</v>
      </c>
      <c r="Q44" s="30">
        <v>0.48</v>
      </c>
      <c r="R44" s="26"/>
      <c r="S44" s="25">
        <v>0.734397264</v>
      </c>
      <c r="T44" s="26"/>
      <c r="U44" s="25">
        <v>0.884297521</v>
      </c>
      <c r="V44" s="48"/>
      <c r="W44" s="48"/>
      <c r="X44" s="25">
        <v>0.287790111</v>
      </c>
      <c r="Y44" s="49">
        <v>920.674</v>
      </c>
      <c r="Z44" s="25">
        <v>0.431434599</v>
      </c>
      <c r="AA44" s="49">
        <v>20.6687</v>
      </c>
      <c r="AB44" s="48">
        <v>3.0</v>
      </c>
      <c r="AC44" s="48">
        <v>1.0</v>
      </c>
    </row>
    <row r="45">
      <c r="A45" s="50"/>
      <c r="B45" s="28"/>
      <c r="C45" s="45">
        <v>8.0</v>
      </c>
      <c r="D45" s="33">
        <v>6.0</v>
      </c>
      <c r="E45" s="46" t="s">
        <v>84</v>
      </c>
      <c r="F45" s="47"/>
      <c r="G45" s="47"/>
      <c r="H45" s="47"/>
      <c r="I45" s="29">
        <v>8.61723603</v>
      </c>
      <c r="J45" s="29">
        <v>24.3575095</v>
      </c>
      <c r="K45" s="29">
        <v>2.21584751</v>
      </c>
      <c r="L45" s="29">
        <v>5.76766677</v>
      </c>
      <c r="M45" s="30">
        <v>0.09</v>
      </c>
      <c r="N45" s="30">
        <v>0.09</v>
      </c>
      <c r="O45" s="30">
        <v>0.28</v>
      </c>
      <c r="P45" s="30">
        <v>0.48</v>
      </c>
      <c r="Q45" s="30">
        <v>0.55</v>
      </c>
      <c r="R45" s="26"/>
      <c r="S45" s="25">
        <v>0.958131542</v>
      </c>
      <c r="T45" s="26"/>
      <c r="U45" s="25">
        <v>0.937884379</v>
      </c>
      <c r="V45" s="48"/>
      <c r="W45" s="48"/>
      <c r="X45" s="25">
        <v>0.184510251</v>
      </c>
      <c r="Y45" s="49">
        <v>483.676</v>
      </c>
      <c r="Z45" s="25">
        <v>0.053663852</v>
      </c>
      <c r="AA45" s="49">
        <v>20.3355</v>
      </c>
      <c r="AB45" s="48">
        <v>4.0</v>
      </c>
      <c r="AC45" s="48">
        <v>2.0</v>
      </c>
    </row>
    <row r="46">
      <c r="A46" s="50"/>
      <c r="B46" s="28"/>
      <c r="C46" s="45">
        <v>5.0</v>
      </c>
      <c r="D46" s="33">
        <v>7.0</v>
      </c>
      <c r="E46" s="46" t="s">
        <v>85</v>
      </c>
      <c r="F46" s="47"/>
      <c r="G46" s="47"/>
      <c r="H46" s="47"/>
      <c r="I46" s="29">
        <v>9.99906423</v>
      </c>
      <c r="J46" s="29">
        <v>25.7389502</v>
      </c>
      <c r="K46" s="29">
        <v>2.11680237</v>
      </c>
      <c r="L46" s="29">
        <v>6.54847471</v>
      </c>
      <c r="M46" s="30">
        <v>0.1</v>
      </c>
      <c r="N46" s="30">
        <v>0.1</v>
      </c>
      <c r="O46" s="30">
        <v>0.27</v>
      </c>
      <c r="P46" s="30">
        <v>0.25</v>
      </c>
      <c r="Q46" s="30">
        <v>0.3</v>
      </c>
      <c r="R46" s="26"/>
      <c r="S46" s="25">
        <v>0.790392868</v>
      </c>
      <c r="T46" s="26"/>
      <c r="U46" s="25">
        <v>0.893339055</v>
      </c>
      <c r="V46" s="48"/>
      <c r="W46" s="48"/>
      <c r="X46" s="25">
        <v>0.561497753</v>
      </c>
      <c r="Y46" s="49">
        <v>1549.06</v>
      </c>
      <c r="Z46" s="25">
        <v>0.278696127</v>
      </c>
      <c r="AA46" s="49">
        <v>177.47</v>
      </c>
      <c r="AB46" s="48">
        <v>1.0</v>
      </c>
      <c r="AC46" s="48">
        <v>5.0</v>
      </c>
    </row>
    <row r="47">
      <c r="A47" s="50"/>
      <c r="B47" s="28"/>
      <c r="C47" s="45">
        <v>11.0</v>
      </c>
      <c r="D47" s="33">
        <v>8.0</v>
      </c>
      <c r="E47" s="46" t="s">
        <v>86</v>
      </c>
      <c r="F47" s="47"/>
      <c r="G47" s="47"/>
      <c r="H47" s="47"/>
      <c r="I47" s="29">
        <v>8.89523153</v>
      </c>
      <c r="J47" s="29">
        <v>30.1216599</v>
      </c>
      <c r="K47" s="29">
        <v>2.1947337</v>
      </c>
      <c r="L47" s="29">
        <v>6.08298976</v>
      </c>
      <c r="M47" s="30">
        <v>0.08</v>
      </c>
      <c r="N47" s="30">
        <v>0.08</v>
      </c>
      <c r="O47" s="30">
        <v>0.29</v>
      </c>
      <c r="P47" s="30">
        <v>0.48</v>
      </c>
      <c r="Q47" s="30">
        <v>0.48</v>
      </c>
      <c r="R47" s="26"/>
      <c r="S47" s="25">
        <v>0.708713005</v>
      </c>
      <c r="T47" s="26"/>
      <c r="U47" s="25">
        <v>0.913832981</v>
      </c>
      <c r="V47" s="48"/>
      <c r="W47" s="48"/>
      <c r="X47" s="25">
        <v>0.294074417</v>
      </c>
      <c r="Y47" s="49">
        <v>1037.63</v>
      </c>
      <c r="Z47" s="25">
        <v>0.408337879</v>
      </c>
      <c r="AA47" s="49">
        <v>34.5181</v>
      </c>
      <c r="AB47" s="48">
        <v>3.0</v>
      </c>
      <c r="AC47" s="48">
        <v>2.0</v>
      </c>
    </row>
    <row r="48">
      <c r="A48" s="50"/>
      <c r="B48" s="28"/>
      <c r="C48" s="45">
        <v>6.0</v>
      </c>
      <c r="D48" s="33">
        <v>9.0</v>
      </c>
      <c r="E48" s="46" t="s">
        <v>87</v>
      </c>
      <c r="F48" s="47"/>
      <c r="G48" s="47"/>
      <c r="H48" s="47"/>
      <c r="I48" s="29">
        <v>11.9938798</v>
      </c>
      <c r="J48" s="29">
        <v>9.18368493</v>
      </c>
      <c r="K48" s="29">
        <v>2.15132071</v>
      </c>
      <c r="L48" s="29">
        <v>5.38844858</v>
      </c>
      <c r="M48" s="30">
        <v>0.12</v>
      </c>
      <c r="N48" s="30">
        <v>0.12</v>
      </c>
      <c r="O48" s="30">
        <v>0.26</v>
      </c>
      <c r="P48" s="30">
        <v>0.25</v>
      </c>
      <c r="Q48" s="30">
        <v>0.3</v>
      </c>
      <c r="R48" s="26"/>
      <c r="S48" s="25">
        <v>0.867811159</v>
      </c>
      <c r="T48" s="26"/>
      <c r="U48" s="25">
        <v>0.918767507</v>
      </c>
      <c r="V48" s="48"/>
      <c r="W48" s="48"/>
      <c r="X48" s="25">
        <v>0.553724928</v>
      </c>
      <c r="Y48" s="49">
        <v>469.222</v>
      </c>
      <c r="Z48" s="25">
        <v>0.234240688</v>
      </c>
      <c r="AA48" s="49">
        <v>282.401</v>
      </c>
      <c r="AB48" s="48">
        <v>1.0</v>
      </c>
      <c r="AC48" s="48">
        <v>5.0</v>
      </c>
    </row>
    <row r="49">
      <c r="A49" s="50"/>
      <c r="B49" s="28"/>
      <c r="C49" s="45">
        <v>4.0</v>
      </c>
      <c r="D49" s="33">
        <v>10.0</v>
      </c>
      <c r="E49" s="46" t="s">
        <v>88</v>
      </c>
      <c r="F49" s="47"/>
      <c r="G49" s="47"/>
      <c r="H49" s="47"/>
      <c r="I49" s="29">
        <v>4.02817629</v>
      </c>
      <c r="J49" s="29">
        <v>27.9732344</v>
      </c>
      <c r="K49" s="29">
        <v>2.28648926</v>
      </c>
      <c r="L49" s="29">
        <v>6.15141456</v>
      </c>
      <c r="M49" s="30">
        <v>0.12</v>
      </c>
      <c r="N49" s="30">
        <v>0.12</v>
      </c>
      <c r="O49" s="30">
        <v>0.26</v>
      </c>
      <c r="P49" s="30">
        <v>0.42</v>
      </c>
      <c r="Q49" s="30">
        <v>0.48</v>
      </c>
      <c r="R49" s="26"/>
      <c r="S49" s="25"/>
      <c r="T49" s="26"/>
      <c r="U49" s="25"/>
      <c r="V49" s="51"/>
      <c r="W49" s="51"/>
      <c r="X49" s="25"/>
      <c r="Y49" s="49">
        <v>689.443</v>
      </c>
      <c r="Z49" s="25"/>
      <c r="AA49" s="49">
        <v>1134.5</v>
      </c>
      <c r="AB49" s="51"/>
      <c r="AC49" s="51"/>
    </row>
    <row r="50">
      <c r="A50" s="50"/>
      <c r="B50" s="28"/>
      <c r="C50" s="45">
        <v>5.0</v>
      </c>
      <c r="D50" s="33">
        <v>11.0</v>
      </c>
      <c r="E50" s="46" t="s">
        <v>89</v>
      </c>
      <c r="F50" s="47"/>
      <c r="G50" s="47"/>
      <c r="H50" s="47"/>
      <c r="I50" s="29">
        <v>3.96023995</v>
      </c>
      <c r="J50" s="29">
        <v>16.8256513</v>
      </c>
      <c r="K50" s="29">
        <v>2.1908213</v>
      </c>
      <c r="L50" s="29">
        <v>6.02551582</v>
      </c>
      <c r="M50" s="30">
        <v>0.1</v>
      </c>
      <c r="N50" s="30">
        <v>0.1</v>
      </c>
      <c r="O50" s="30">
        <v>0.28</v>
      </c>
      <c r="P50" s="30">
        <v>0.4</v>
      </c>
      <c r="Q50" s="30">
        <v>0.53</v>
      </c>
      <c r="R50" s="26"/>
      <c r="S50" s="25">
        <v>0.967676335</v>
      </c>
      <c r="T50" s="26"/>
      <c r="U50" s="25">
        <v>0.933325452</v>
      </c>
      <c r="V50" s="48"/>
      <c r="W50" s="48"/>
      <c r="X50" s="25">
        <v>0.214899588</v>
      </c>
      <c r="Y50" s="49">
        <v>741.689</v>
      </c>
      <c r="Z50" s="25">
        <v>0.037749713</v>
      </c>
      <c r="AA50" s="49">
        <v>29.4977</v>
      </c>
      <c r="AB50" s="48">
        <v>4.0</v>
      </c>
      <c r="AC50" s="48">
        <v>4.0</v>
      </c>
    </row>
    <row r="51">
      <c r="A51" s="50"/>
      <c r="B51" s="28"/>
      <c r="C51" s="45">
        <v>1.0</v>
      </c>
      <c r="D51" s="33">
        <v>12.0</v>
      </c>
      <c r="E51" s="46" t="s">
        <v>90</v>
      </c>
      <c r="F51" s="47"/>
      <c r="G51" s="47"/>
      <c r="H51" s="47"/>
      <c r="I51" s="29">
        <v>0.0</v>
      </c>
      <c r="J51" s="29">
        <v>0.0</v>
      </c>
      <c r="K51" s="29">
        <v>0.0</v>
      </c>
      <c r="L51" s="29">
        <v>0.0</v>
      </c>
      <c r="M51" s="30">
        <v>0.09</v>
      </c>
      <c r="N51" s="30">
        <v>0.09</v>
      </c>
      <c r="O51" s="30">
        <v>0.28</v>
      </c>
      <c r="P51" s="30">
        <v>0.42</v>
      </c>
      <c r="Q51" s="30">
        <v>0.5</v>
      </c>
      <c r="R51" s="26"/>
      <c r="S51" s="25">
        <v>0.883379796</v>
      </c>
      <c r="T51" s="26"/>
      <c r="U51" s="25">
        <v>0.928047531</v>
      </c>
      <c r="V51" s="48"/>
      <c r="W51" s="48"/>
      <c r="X51" s="25">
        <v>0.256032531</v>
      </c>
      <c r="Y51" s="49">
        <v>507.24</v>
      </c>
      <c r="Z51" s="25">
        <v>0.201807458</v>
      </c>
      <c r="AA51" s="49">
        <v>17.3871</v>
      </c>
      <c r="AB51" s="48">
        <v>5.0</v>
      </c>
      <c r="AC51" s="48">
        <v>3.0</v>
      </c>
    </row>
    <row r="52">
      <c r="A52" s="50"/>
      <c r="B52" s="28"/>
      <c r="C52" s="45">
        <v>7.0</v>
      </c>
      <c r="D52" s="33">
        <v>13.0</v>
      </c>
      <c r="E52" s="46" t="s">
        <v>91</v>
      </c>
      <c r="F52" s="47"/>
      <c r="G52" s="47"/>
      <c r="H52" s="47"/>
      <c r="I52" s="29">
        <v>4.3705425</v>
      </c>
      <c r="J52" s="29">
        <v>23.4637777</v>
      </c>
      <c r="K52" s="29">
        <v>2.11943747</v>
      </c>
      <c r="L52" s="29">
        <v>5.69584912</v>
      </c>
      <c r="M52" s="30">
        <v>0.09</v>
      </c>
      <c r="N52" s="30">
        <v>0.09</v>
      </c>
      <c r="O52" s="30">
        <v>0.28</v>
      </c>
      <c r="P52" s="30">
        <v>0.5</v>
      </c>
      <c r="Q52" s="30">
        <v>0.54</v>
      </c>
      <c r="R52" s="26"/>
      <c r="S52" s="25">
        <v>0.943962581</v>
      </c>
      <c r="T52" s="26"/>
      <c r="U52" s="25">
        <v>0.960438008</v>
      </c>
      <c r="V52" s="48"/>
      <c r="W52" s="48"/>
      <c r="X52" s="25">
        <v>0.198037116</v>
      </c>
      <c r="Y52" s="49">
        <v>626.979</v>
      </c>
      <c r="Z52" s="25">
        <v>0.139654913</v>
      </c>
      <c r="AA52" s="49">
        <v>13.317</v>
      </c>
      <c r="AB52" s="48">
        <v>5.0</v>
      </c>
      <c r="AC52" s="48">
        <v>2.0</v>
      </c>
    </row>
    <row r="53">
      <c r="A53" s="50"/>
      <c r="B53" s="28"/>
      <c r="C53" s="45">
        <v>7.0</v>
      </c>
      <c r="D53" s="33">
        <v>14.0</v>
      </c>
      <c r="E53" s="46" t="s">
        <v>92</v>
      </c>
      <c r="F53" s="47"/>
      <c r="G53" s="47"/>
      <c r="H53" s="47"/>
      <c r="I53" s="29">
        <v>3.65673793</v>
      </c>
      <c r="J53" s="29">
        <v>19.1181941</v>
      </c>
      <c r="K53" s="29">
        <v>2.07247787</v>
      </c>
      <c r="L53" s="29">
        <v>6.72060351</v>
      </c>
      <c r="M53" s="30">
        <v>0.1</v>
      </c>
      <c r="N53" s="30">
        <v>0.1</v>
      </c>
      <c r="O53" s="30">
        <v>0.28</v>
      </c>
      <c r="P53" s="30">
        <v>0.47</v>
      </c>
      <c r="Q53" s="30">
        <v>0.47</v>
      </c>
      <c r="R53" s="26"/>
      <c r="S53" s="25">
        <v>0.917331472</v>
      </c>
      <c r="T53" s="26"/>
      <c r="U53" s="25">
        <v>0.905557412</v>
      </c>
      <c r="V53" s="48"/>
      <c r="W53" s="48"/>
      <c r="X53" s="25">
        <v>0.311442112</v>
      </c>
      <c r="Y53" s="49">
        <v>733.114</v>
      </c>
      <c r="Z53" s="25">
        <v>0.1803649</v>
      </c>
      <c r="AA53" s="49">
        <v>22.6632</v>
      </c>
      <c r="AB53" s="48">
        <v>4.0</v>
      </c>
      <c r="AC53" s="48">
        <v>1.0</v>
      </c>
    </row>
    <row r="54">
      <c r="A54" s="50"/>
      <c r="B54" s="28"/>
      <c r="C54" s="45">
        <v>2.0</v>
      </c>
      <c r="D54" s="33">
        <v>15.0</v>
      </c>
      <c r="E54" s="46" t="s">
        <v>93</v>
      </c>
      <c r="F54" s="47"/>
      <c r="G54" s="47"/>
      <c r="H54" s="47"/>
      <c r="I54" s="29">
        <v>1.1711377</v>
      </c>
      <c r="J54" s="29">
        <v>14.3503625</v>
      </c>
      <c r="K54" s="29">
        <v>2.12344249</v>
      </c>
      <c r="L54" s="29">
        <v>7.1643676</v>
      </c>
      <c r="M54" s="30">
        <v>0.1</v>
      </c>
      <c r="N54" s="30">
        <v>0.1</v>
      </c>
      <c r="O54" s="30">
        <v>0.28</v>
      </c>
      <c r="P54" s="30">
        <v>0.45</v>
      </c>
      <c r="Q54" s="30">
        <v>0.6</v>
      </c>
      <c r="R54" s="26"/>
      <c r="S54" s="25">
        <v>0.970154512</v>
      </c>
      <c r="T54" s="26"/>
      <c r="U54" s="25">
        <v>0.929396662</v>
      </c>
      <c r="V54" s="48"/>
      <c r="W54" s="48"/>
      <c r="X54" s="25">
        <v>0.111911623</v>
      </c>
      <c r="Y54" s="49">
        <v>462.194</v>
      </c>
      <c r="Z54" s="25">
        <v>0.038233955</v>
      </c>
      <c r="AA54" s="49">
        <v>28.4129</v>
      </c>
      <c r="AB54" s="48">
        <v>2.0</v>
      </c>
      <c r="AC54" s="48">
        <v>4.0</v>
      </c>
    </row>
    <row r="55">
      <c r="A55" s="50"/>
      <c r="B55" s="28"/>
      <c r="C55" s="45">
        <v>9.0</v>
      </c>
      <c r="D55" s="33">
        <v>16.0</v>
      </c>
      <c r="E55" s="46" t="s">
        <v>94</v>
      </c>
      <c r="F55" s="47"/>
      <c r="G55" s="47"/>
      <c r="H55" s="47"/>
      <c r="I55" s="29">
        <v>13.7713394</v>
      </c>
      <c r="J55" s="29">
        <v>6.54807623</v>
      </c>
      <c r="K55" s="29">
        <v>2.05090816</v>
      </c>
      <c r="L55" s="29">
        <v>6.603185</v>
      </c>
      <c r="M55" s="30">
        <v>0.1</v>
      </c>
      <c r="N55" s="30">
        <v>0.1</v>
      </c>
      <c r="O55" s="30">
        <v>0.28</v>
      </c>
      <c r="P55" s="30">
        <v>0.36</v>
      </c>
      <c r="Q55" s="30">
        <v>0.45</v>
      </c>
      <c r="R55" s="26"/>
      <c r="S55" s="25">
        <v>0.831524477</v>
      </c>
      <c r="T55" s="26"/>
      <c r="U55" s="25">
        <v>0.927805269</v>
      </c>
      <c r="V55" s="48"/>
      <c r="W55" s="48"/>
      <c r="X55" s="25">
        <v>0.331993324</v>
      </c>
      <c r="Y55" s="49">
        <v>1217.45</v>
      </c>
      <c r="Z55" s="25">
        <v>0.26101962</v>
      </c>
      <c r="AA55" s="49">
        <v>91.5018</v>
      </c>
      <c r="AB55" s="48">
        <v>2.0</v>
      </c>
      <c r="AC55" s="48">
        <v>4.0</v>
      </c>
    </row>
    <row r="56">
      <c r="A56" s="50"/>
      <c r="B56" s="28"/>
      <c r="C56" s="45">
        <v>6.0</v>
      </c>
      <c r="D56" s="33">
        <v>17.0</v>
      </c>
      <c r="E56" s="46" t="s">
        <v>95</v>
      </c>
      <c r="F56" s="47"/>
      <c r="G56" s="47"/>
      <c r="H56" s="47"/>
      <c r="I56" s="29">
        <v>3.42482071</v>
      </c>
      <c r="J56" s="29">
        <v>25.803946</v>
      </c>
      <c r="K56" s="29">
        <v>2.1766883</v>
      </c>
      <c r="L56" s="29">
        <v>6.44904257</v>
      </c>
      <c r="M56" s="30">
        <v>0.1</v>
      </c>
      <c r="N56" s="30">
        <v>0.1</v>
      </c>
      <c r="O56" s="30">
        <v>0.27</v>
      </c>
      <c r="P56" s="30">
        <v>0.4</v>
      </c>
      <c r="Q56" s="30">
        <v>0.52</v>
      </c>
      <c r="R56" s="26"/>
      <c r="S56" s="25">
        <v>0.937105996</v>
      </c>
      <c r="T56" s="26"/>
      <c r="U56" s="25">
        <v>0.941730635</v>
      </c>
      <c r="V56" s="48"/>
      <c r="W56" s="48"/>
      <c r="X56" s="25">
        <v>0.230530339</v>
      </c>
      <c r="Y56" s="49">
        <v>486.831</v>
      </c>
      <c r="Z56" s="25">
        <v>0.217846461</v>
      </c>
      <c r="AA56" s="49">
        <v>31.8182</v>
      </c>
      <c r="AB56" s="48">
        <v>1.0</v>
      </c>
      <c r="AC56" s="48">
        <v>4.0</v>
      </c>
    </row>
    <row r="57">
      <c r="A57" s="50"/>
      <c r="B57" s="28"/>
      <c r="C57" s="45">
        <v>3.0</v>
      </c>
      <c r="D57" s="33">
        <v>18.0</v>
      </c>
      <c r="E57" s="46" t="s">
        <v>96</v>
      </c>
      <c r="F57" s="47"/>
      <c r="G57" s="47"/>
      <c r="H57" s="47"/>
      <c r="I57" s="29">
        <v>4.34405347</v>
      </c>
      <c r="J57" s="29">
        <v>15.9650571</v>
      </c>
      <c r="K57" s="29">
        <v>2.02591262</v>
      </c>
      <c r="L57" s="29">
        <v>4.59911257</v>
      </c>
      <c r="M57" s="30">
        <v>0.1</v>
      </c>
      <c r="N57" s="30">
        <v>0.1</v>
      </c>
      <c r="O57" s="30">
        <v>0.27</v>
      </c>
      <c r="P57" s="30">
        <v>0.35</v>
      </c>
      <c r="Q57" s="30">
        <v>0.46</v>
      </c>
      <c r="R57" s="26"/>
      <c r="S57" s="25">
        <v>0.848297055</v>
      </c>
      <c r="T57" s="26"/>
      <c r="U57" s="25">
        <v>0.937402799</v>
      </c>
      <c r="V57" s="48"/>
      <c r="W57" s="48"/>
      <c r="X57" s="25">
        <v>0.3187251</v>
      </c>
      <c r="Y57" s="49">
        <v>856.658</v>
      </c>
      <c r="Z57" s="25">
        <v>0.229858237</v>
      </c>
      <c r="AA57" s="49">
        <v>29.9066</v>
      </c>
      <c r="AB57" s="48">
        <v>2.0</v>
      </c>
      <c r="AC57" s="48">
        <v>5.0</v>
      </c>
    </row>
    <row r="58">
      <c r="A58" s="50"/>
      <c r="B58" s="28"/>
      <c r="C58" s="45">
        <v>8.0</v>
      </c>
      <c r="D58" s="33">
        <v>19.0</v>
      </c>
      <c r="E58" s="46" t="s">
        <v>97</v>
      </c>
      <c r="F58" s="47"/>
      <c r="G58" s="47"/>
      <c r="H58" s="47"/>
      <c r="I58" s="29">
        <v>4.15357946</v>
      </c>
      <c r="J58" s="29">
        <v>22.4994211</v>
      </c>
      <c r="K58" s="29">
        <v>2.20693493</v>
      </c>
      <c r="L58" s="29">
        <v>5.53195</v>
      </c>
      <c r="M58" s="30">
        <v>0.09</v>
      </c>
      <c r="N58" s="30">
        <v>0.09</v>
      </c>
      <c r="O58" s="30">
        <v>0.28</v>
      </c>
      <c r="P58" s="30">
        <v>0.48</v>
      </c>
      <c r="Q58" s="30">
        <v>0.58</v>
      </c>
      <c r="R58" s="26"/>
      <c r="S58" s="25">
        <v>0.965022274</v>
      </c>
      <c r="T58" s="26"/>
      <c r="U58" s="25">
        <v>0.946319616</v>
      </c>
      <c r="V58" s="48"/>
      <c r="W58" s="48"/>
      <c r="X58" s="25">
        <v>0.139043878</v>
      </c>
      <c r="Y58" s="49">
        <v>559.877</v>
      </c>
      <c r="Z58" s="25"/>
      <c r="AA58" s="49">
        <v>13.1755</v>
      </c>
      <c r="AB58" s="48">
        <v>5.0</v>
      </c>
      <c r="AC58" s="48">
        <v>3.0</v>
      </c>
    </row>
    <row r="59">
      <c r="A59" s="50"/>
      <c r="B59" s="28"/>
      <c r="C59" s="45">
        <v>3.0</v>
      </c>
      <c r="D59" s="33">
        <v>20.0</v>
      </c>
      <c r="E59" s="46" t="s">
        <v>98</v>
      </c>
      <c r="F59" s="47"/>
      <c r="G59" s="47"/>
      <c r="H59" s="47"/>
      <c r="I59" s="29">
        <v>3.47563018</v>
      </c>
      <c r="J59" s="29">
        <v>20.1117252</v>
      </c>
      <c r="K59" s="29">
        <v>1.9931761</v>
      </c>
      <c r="L59" s="29">
        <v>6.09687627</v>
      </c>
      <c r="M59" s="30">
        <v>0.1</v>
      </c>
      <c r="N59" s="30">
        <v>0.1</v>
      </c>
      <c r="O59" s="30">
        <v>0.28</v>
      </c>
      <c r="P59" s="30">
        <v>0.35</v>
      </c>
      <c r="Q59" s="30">
        <v>0.45</v>
      </c>
      <c r="R59" s="26"/>
      <c r="S59" s="25">
        <v>0.850702437</v>
      </c>
      <c r="T59" s="26"/>
      <c r="U59" s="25">
        <v>0.925189698</v>
      </c>
      <c r="V59" s="48"/>
      <c r="W59" s="48"/>
      <c r="X59" s="25">
        <v>0.339620091</v>
      </c>
      <c r="Y59" s="49">
        <v>676.252</v>
      </c>
      <c r="Z59" s="25">
        <v>0.291367403</v>
      </c>
      <c r="AA59" s="49">
        <v>75.4135</v>
      </c>
      <c r="AB59" s="48">
        <v>1.0</v>
      </c>
      <c r="AC59" s="48">
        <v>5.0</v>
      </c>
    </row>
    <row r="60">
      <c r="A60" s="50"/>
      <c r="B60" s="28"/>
      <c r="C60" s="45">
        <v>11.0</v>
      </c>
      <c r="D60" s="33">
        <v>21.0</v>
      </c>
      <c r="E60" s="46" t="s">
        <v>99</v>
      </c>
      <c r="F60" s="47"/>
      <c r="G60" s="47"/>
      <c r="H60" s="47"/>
      <c r="I60" s="29">
        <v>7.1187616</v>
      </c>
      <c r="J60" s="29">
        <v>15.3024513</v>
      </c>
      <c r="K60" s="29">
        <v>2.08892555</v>
      </c>
      <c r="L60" s="29">
        <v>6.14739385</v>
      </c>
      <c r="M60" s="30">
        <v>0.09</v>
      </c>
      <c r="N60" s="30">
        <v>0.09</v>
      </c>
      <c r="O60" s="30">
        <v>0.28</v>
      </c>
      <c r="P60" s="30">
        <v>0.49</v>
      </c>
      <c r="Q60" s="30">
        <v>0.49</v>
      </c>
      <c r="R60" s="26"/>
      <c r="S60" s="25">
        <v>0.805613518</v>
      </c>
      <c r="T60" s="26"/>
      <c r="U60" s="25">
        <v>0.88257329</v>
      </c>
      <c r="V60" s="48"/>
      <c r="W60" s="48"/>
      <c r="X60" s="25">
        <v>0.281643216</v>
      </c>
      <c r="Y60" s="49">
        <v>780.75</v>
      </c>
      <c r="Z60" s="25">
        <v>0.350892885</v>
      </c>
      <c r="AA60" s="49">
        <v>30.2522</v>
      </c>
      <c r="AB60" s="48">
        <v>4.0</v>
      </c>
      <c r="AC60" s="48">
        <v>1.0</v>
      </c>
    </row>
    <row r="61">
      <c r="A61" s="52" t="s">
        <v>100</v>
      </c>
      <c r="B61" s="28"/>
      <c r="C61" s="45">
        <v>11.0</v>
      </c>
      <c r="D61" s="33">
        <v>22.0</v>
      </c>
      <c r="E61" s="46" t="s">
        <v>101</v>
      </c>
      <c r="F61" s="47"/>
      <c r="G61" s="47"/>
      <c r="H61" s="47"/>
      <c r="I61" s="29">
        <v>6.67994393</v>
      </c>
      <c r="J61" s="29">
        <v>29.7209203</v>
      </c>
      <c r="K61" s="29">
        <v>2.21701863</v>
      </c>
      <c r="L61" s="29">
        <v>6.46279741</v>
      </c>
      <c r="M61" s="30">
        <v>0.08</v>
      </c>
      <c r="N61" s="30">
        <v>0.08</v>
      </c>
      <c r="O61" s="30">
        <v>0.29</v>
      </c>
      <c r="P61" s="30">
        <v>0.49</v>
      </c>
      <c r="Q61" s="30">
        <v>0.5</v>
      </c>
      <c r="R61" s="26"/>
      <c r="S61" s="25">
        <v>0.818236799</v>
      </c>
      <c r="T61" s="26"/>
      <c r="U61" s="25">
        <v>0.929579972</v>
      </c>
      <c r="V61" s="48"/>
      <c r="W61" s="48"/>
      <c r="X61" s="25">
        <v>0.260247302</v>
      </c>
      <c r="Y61" s="49">
        <v>827.009</v>
      </c>
      <c r="Z61" s="25">
        <v>0.326292629</v>
      </c>
      <c r="AA61" s="49">
        <v>38.205</v>
      </c>
      <c r="AB61" s="48">
        <v>2.0</v>
      </c>
      <c r="AC61" s="48">
        <v>2.0</v>
      </c>
    </row>
    <row r="62">
      <c r="A62" s="50"/>
      <c r="B62" s="28"/>
      <c r="C62" s="45">
        <v>1.0</v>
      </c>
      <c r="D62" s="33">
        <v>23.0</v>
      </c>
      <c r="E62" s="46" t="s">
        <v>102</v>
      </c>
      <c r="F62" s="47"/>
      <c r="G62" s="47"/>
      <c r="H62" s="47"/>
      <c r="I62" s="29">
        <v>0.0</v>
      </c>
      <c r="J62" s="29">
        <v>0.0</v>
      </c>
      <c r="K62" s="29">
        <v>0.0</v>
      </c>
      <c r="L62" s="29">
        <v>0.0</v>
      </c>
      <c r="M62" s="30">
        <v>0.09</v>
      </c>
      <c r="N62" s="30">
        <v>0.09</v>
      </c>
      <c r="O62" s="30">
        <v>0.28</v>
      </c>
      <c r="P62" s="30">
        <v>0.43</v>
      </c>
      <c r="Q62" s="30">
        <v>0.51</v>
      </c>
      <c r="R62" s="26"/>
      <c r="S62" s="25">
        <v>0.870934435</v>
      </c>
      <c r="T62" s="26"/>
      <c r="U62" s="25">
        <v>0.923639463</v>
      </c>
      <c r="V62" s="48"/>
      <c r="W62" s="48"/>
      <c r="X62" s="25">
        <v>0.253412352</v>
      </c>
      <c r="Y62" s="49">
        <v>592.538</v>
      </c>
      <c r="Z62" s="25">
        <v>0.299760934</v>
      </c>
      <c r="AA62" s="49">
        <v>15.5209</v>
      </c>
      <c r="AB62" s="48">
        <v>5.0</v>
      </c>
      <c r="AC62" s="48">
        <v>3.0</v>
      </c>
    </row>
    <row r="63">
      <c r="A63" s="50"/>
      <c r="B63" s="28"/>
      <c r="C63" s="45">
        <v>4.0</v>
      </c>
      <c r="D63" s="33">
        <v>24.0</v>
      </c>
      <c r="E63" s="46" t="s">
        <v>103</v>
      </c>
      <c r="F63" s="47"/>
      <c r="G63" s="47"/>
      <c r="H63" s="47"/>
      <c r="I63" s="29">
        <v>0.0</v>
      </c>
      <c r="J63" s="29">
        <v>0.0</v>
      </c>
      <c r="K63" s="29">
        <v>0.0</v>
      </c>
      <c r="L63" s="29">
        <v>0.0</v>
      </c>
      <c r="M63" s="30">
        <v>0.09</v>
      </c>
      <c r="N63" s="30">
        <v>0.09</v>
      </c>
      <c r="O63" s="30">
        <v>0.28</v>
      </c>
      <c r="P63" s="30">
        <v>0.49</v>
      </c>
      <c r="Q63" s="30">
        <v>0.53</v>
      </c>
      <c r="R63" s="26"/>
      <c r="S63" s="25">
        <v>0.849829062</v>
      </c>
      <c r="T63" s="26"/>
      <c r="U63" s="25">
        <v>0.927789683</v>
      </c>
      <c r="V63" s="48"/>
      <c r="W63" s="48"/>
      <c r="X63" s="25">
        <v>0.2229073</v>
      </c>
      <c r="Y63" s="49">
        <v>682.488</v>
      </c>
      <c r="Z63" s="25">
        <v>0.317081364</v>
      </c>
      <c r="AA63" s="49">
        <v>14.3341</v>
      </c>
      <c r="AB63" s="48">
        <v>5.0</v>
      </c>
      <c r="AC63" s="48">
        <v>1.0</v>
      </c>
    </row>
    <row r="64">
      <c r="A64" s="50"/>
      <c r="B64" s="28"/>
      <c r="C64" s="45">
        <v>2.0</v>
      </c>
      <c r="D64" s="33">
        <v>25.0</v>
      </c>
      <c r="E64" s="46" t="s">
        <v>104</v>
      </c>
      <c r="F64" s="47"/>
      <c r="G64" s="47"/>
      <c r="H64" s="47"/>
      <c r="I64" s="29">
        <v>3.9984684</v>
      </c>
      <c r="J64" s="29">
        <v>12.6791826</v>
      </c>
      <c r="K64" s="29">
        <v>2.22217627</v>
      </c>
      <c r="L64" s="29">
        <v>6.59585357</v>
      </c>
      <c r="M64" s="30">
        <v>0.09</v>
      </c>
      <c r="N64" s="30">
        <v>0.09</v>
      </c>
      <c r="O64" s="30">
        <v>0.28</v>
      </c>
      <c r="P64" s="30">
        <v>0.44</v>
      </c>
      <c r="Q64" s="30">
        <v>0.59</v>
      </c>
      <c r="R64" s="26"/>
      <c r="S64" s="25">
        <v>0.987271496</v>
      </c>
      <c r="T64" s="26"/>
      <c r="U64" s="25">
        <v>0.965726681</v>
      </c>
      <c r="V64" s="48"/>
      <c r="W64" s="48"/>
      <c r="X64" s="25">
        <v>0.128378763</v>
      </c>
      <c r="Y64" s="49">
        <v>950.229</v>
      </c>
      <c r="Z64" s="25">
        <v>0.042856277</v>
      </c>
      <c r="AA64" s="49">
        <v>15.3943</v>
      </c>
      <c r="AB64" s="48">
        <v>3.0</v>
      </c>
      <c r="AC64" s="48">
        <v>4.0</v>
      </c>
    </row>
    <row r="65">
      <c r="A65" s="50"/>
      <c r="B65" s="28"/>
      <c r="C65" s="45">
        <v>4.0</v>
      </c>
      <c r="D65" s="33">
        <v>26.0</v>
      </c>
      <c r="E65" s="46" t="s">
        <v>105</v>
      </c>
      <c r="F65" s="47"/>
      <c r="G65" s="47"/>
      <c r="H65" s="47"/>
      <c r="I65" s="29">
        <v>4.59997403</v>
      </c>
      <c r="J65" s="29">
        <v>19.3264238</v>
      </c>
      <c r="K65" s="29">
        <v>2.19047899</v>
      </c>
      <c r="L65" s="29">
        <v>6.38465065</v>
      </c>
      <c r="M65" s="30">
        <v>0.09</v>
      </c>
      <c r="N65" s="30">
        <v>0.09</v>
      </c>
      <c r="O65" s="30">
        <v>0.28</v>
      </c>
      <c r="P65" s="30">
        <v>0.49</v>
      </c>
      <c r="Q65" s="30">
        <v>0.52</v>
      </c>
      <c r="R65" s="26"/>
      <c r="S65" s="25">
        <v>0.810104167</v>
      </c>
      <c r="T65" s="26"/>
      <c r="U65" s="25">
        <v>0.899525806</v>
      </c>
      <c r="V65" s="48"/>
      <c r="W65" s="48"/>
      <c r="X65" s="25">
        <v>0.227874433</v>
      </c>
      <c r="Y65" s="49">
        <v>666.701</v>
      </c>
      <c r="Z65" s="25">
        <v>0.317824248</v>
      </c>
      <c r="AA65" s="49">
        <v>14.573</v>
      </c>
      <c r="AB65" s="48">
        <v>5.0</v>
      </c>
      <c r="AC65" s="48">
        <v>1.0</v>
      </c>
    </row>
    <row r="66">
      <c r="A66" s="50"/>
      <c r="B66" s="28"/>
      <c r="C66" s="45">
        <v>10.0</v>
      </c>
      <c r="D66" s="33">
        <v>27.0</v>
      </c>
      <c r="E66" s="46" t="s">
        <v>106</v>
      </c>
      <c r="F66" s="47"/>
      <c r="G66" s="47"/>
      <c r="H66" s="47"/>
      <c r="I66" s="29">
        <v>4.39151277</v>
      </c>
      <c r="J66" s="29">
        <v>23.3392771</v>
      </c>
      <c r="K66" s="29">
        <v>2.08455211</v>
      </c>
      <c r="L66" s="29">
        <v>5.10817472</v>
      </c>
      <c r="M66" s="30">
        <v>0.09</v>
      </c>
      <c r="N66" s="30">
        <v>0.09</v>
      </c>
      <c r="O66" s="30">
        <v>0.28</v>
      </c>
      <c r="P66" s="30">
        <v>0.43</v>
      </c>
      <c r="Q66" s="30">
        <v>0.56</v>
      </c>
      <c r="R66" s="26"/>
      <c r="S66" s="25">
        <v>0.954772864</v>
      </c>
      <c r="T66" s="26"/>
      <c r="U66" s="25">
        <v>0.923181509</v>
      </c>
      <c r="V66" s="48"/>
      <c r="W66" s="48"/>
      <c r="X66" s="25">
        <v>0.166419997</v>
      </c>
      <c r="Y66" s="49">
        <v>790.421</v>
      </c>
      <c r="Z66" s="25">
        <v>0.064886165</v>
      </c>
      <c r="AA66" s="49">
        <v>68.1782</v>
      </c>
      <c r="AB66" s="48">
        <v>2.0</v>
      </c>
      <c r="AC66" s="48">
        <v>3.0</v>
      </c>
    </row>
    <row r="67">
      <c r="A67" s="50"/>
      <c r="B67" s="28"/>
      <c r="C67" s="45">
        <v>2.0</v>
      </c>
      <c r="D67" s="33">
        <v>28.0</v>
      </c>
      <c r="E67" s="46" t="s">
        <v>107</v>
      </c>
      <c r="F67" s="47"/>
      <c r="G67" s="47"/>
      <c r="H67" s="47"/>
      <c r="I67" s="29">
        <v>2.87350306</v>
      </c>
      <c r="J67" s="29">
        <v>35.4689977</v>
      </c>
      <c r="K67" s="29">
        <v>2.07767698</v>
      </c>
      <c r="L67" s="29">
        <v>4.6575881</v>
      </c>
      <c r="M67" s="30">
        <v>0.08</v>
      </c>
      <c r="N67" s="30">
        <v>0.08</v>
      </c>
      <c r="O67" s="30">
        <v>0.29</v>
      </c>
      <c r="P67" s="30">
        <v>0.37</v>
      </c>
      <c r="Q67" s="30">
        <v>0.48</v>
      </c>
      <c r="R67" s="26"/>
      <c r="S67" s="25">
        <v>0.97778828</v>
      </c>
      <c r="T67" s="26"/>
      <c r="U67" s="25">
        <v>0.98071066</v>
      </c>
      <c r="V67" s="48"/>
      <c r="W67" s="48"/>
      <c r="X67" s="25"/>
      <c r="Y67" s="49">
        <v>6.3978</v>
      </c>
      <c r="Z67" s="25"/>
      <c r="AA67" s="49">
        <v>0.669792</v>
      </c>
      <c r="AB67" s="48">
        <v>4.0</v>
      </c>
      <c r="AC67" s="48">
        <v>3.0</v>
      </c>
    </row>
    <row r="68">
      <c r="A68" s="50"/>
      <c r="B68" s="28"/>
      <c r="C68" s="45">
        <v>2.0</v>
      </c>
      <c r="D68" s="33">
        <v>29.0</v>
      </c>
      <c r="E68" s="46" t="s">
        <v>108</v>
      </c>
      <c r="F68" s="47"/>
      <c r="G68" s="47"/>
      <c r="H68" s="47"/>
      <c r="I68" s="29">
        <v>3.87716912</v>
      </c>
      <c r="J68" s="29">
        <v>13.6801762</v>
      </c>
      <c r="K68" s="29">
        <v>2.07899004</v>
      </c>
      <c r="L68" s="29">
        <v>5.86488331</v>
      </c>
      <c r="M68" s="30">
        <v>0.09</v>
      </c>
      <c r="N68" s="30">
        <v>0.09</v>
      </c>
      <c r="O68" s="30">
        <v>0.28</v>
      </c>
      <c r="P68" s="30">
        <v>0.42</v>
      </c>
      <c r="Q68" s="30">
        <v>0.56</v>
      </c>
      <c r="R68" s="26"/>
      <c r="S68" s="25">
        <v>0.957400537</v>
      </c>
      <c r="T68" s="26"/>
      <c r="U68" s="25">
        <v>0.903665098</v>
      </c>
      <c r="V68" s="48"/>
      <c r="W68" s="48"/>
      <c r="X68" s="25">
        <v>0.174915187</v>
      </c>
      <c r="Y68" s="49">
        <v>489.335</v>
      </c>
      <c r="Z68" s="25">
        <v>0.089161941</v>
      </c>
      <c r="AA68" s="49">
        <v>19.7318</v>
      </c>
      <c r="AB68" s="48">
        <v>4.0</v>
      </c>
      <c r="AC68" s="48">
        <v>4.0</v>
      </c>
    </row>
    <row r="69">
      <c r="A69" s="50"/>
      <c r="B69" s="28"/>
      <c r="C69" s="45">
        <v>3.0</v>
      </c>
      <c r="D69" s="33">
        <v>30.0</v>
      </c>
      <c r="E69" s="46" t="s">
        <v>109</v>
      </c>
      <c r="F69" s="47"/>
      <c r="G69" s="47"/>
      <c r="H69" s="47"/>
      <c r="I69" s="29">
        <v>3.68845726</v>
      </c>
      <c r="J69" s="29">
        <v>21.9677597</v>
      </c>
      <c r="K69" s="29">
        <v>2.03748248</v>
      </c>
      <c r="L69" s="29">
        <v>5.30968007</v>
      </c>
      <c r="M69" s="30">
        <v>0.1</v>
      </c>
      <c r="N69" s="30">
        <v>0.1</v>
      </c>
      <c r="O69" s="30">
        <v>0.28</v>
      </c>
      <c r="P69" s="30">
        <v>0.41</v>
      </c>
      <c r="Q69" s="30">
        <v>0.55</v>
      </c>
      <c r="R69" s="26"/>
      <c r="S69" s="25">
        <v>0.920073496</v>
      </c>
      <c r="T69" s="26"/>
      <c r="U69" s="25">
        <v>0.947952502</v>
      </c>
      <c r="V69" s="48"/>
      <c r="W69" s="48"/>
      <c r="X69" s="25">
        <v>0.187277546</v>
      </c>
      <c r="Y69" s="49">
        <v>860.631</v>
      </c>
      <c r="Z69" s="25">
        <v>0.102666981</v>
      </c>
      <c r="AA69" s="49">
        <v>23.5173</v>
      </c>
      <c r="AB69" s="48">
        <v>3.0</v>
      </c>
      <c r="AC69" s="48">
        <v>5.0</v>
      </c>
    </row>
    <row r="70">
      <c r="A70" s="50"/>
      <c r="B70" s="28"/>
      <c r="C70" s="45">
        <v>1.0</v>
      </c>
      <c r="D70" s="33">
        <v>31.0</v>
      </c>
      <c r="E70" s="46" t="s">
        <v>110</v>
      </c>
      <c r="F70" s="47"/>
      <c r="G70" s="47"/>
      <c r="H70" s="47"/>
      <c r="I70" s="29">
        <v>5.07069034</v>
      </c>
      <c r="J70" s="29">
        <v>17.4771597</v>
      </c>
      <c r="K70" s="29">
        <v>2.14198103</v>
      </c>
      <c r="L70" s="29">
        <v>6.72504156</v>
      </c>
      <c r="M70" s="30">
        <v>0.07</v>
      </c>
      <c r="N70" s="30">
        <v>0.07</v>
      </c>
      <c r="O70" s="30">
        <v>0.29</v>
      </c>
      <c r="P70" s="30">
        <v>0.42</v>
      </c>
      <c r="Q70" s="30">
        <v>0.48</v>
      </c>
      <c r="R70" s="26"/>
      <c r="S70" s="25">
        <v>0.977338757</v>
      </c>
      <c r="T70" s="26"/>
      <c r="U70" s="25">
        <v>0.967741935</v>
      </c>
      <c r="V70" s="48"/>
      <c r="W70" s="48"/>
      <c r="X70" s="25"/>
      <c r="Y70" s="49">
        <v>577.444</v>
      </c>
      <c r="Z70" s="25">
        <v>0.09021601</v>
      </c>
      <c r="AA70" s="49">
        <v>13.2657</v>
      </c>
      <c r="AB70" s="48">
        <v>3.0</v>
      </c>
      <c r="AC70" s="48">
        <v>2.0</v>
      </c>
    </row>
    <row r="71">
      <c r="A71" s="50"/>
      <c r="B71" s="28"/>
      <c r="C71" s="45">
        <v>6.0</v>
      </c>
      <c r="D71" s="33">
        <v>32.0</v>
      </c>
      <c r="E71" s="46" t="s">
        <v>111</v>
      </c>
      <c r="F71" s="47"/>
      <c r="G71" s="47"/>
      <c r="H71" s="47"/>
      <c r="I71" s="29">
        <v>7.27751602</v>
      </c>
      <c r="J71" s="29">
        <v>26.6105491</v>
      </c>
      <c r="K71" s="29">
        <v>2.17784142</v>
      </c>
      <c r="L71" s="29">
        <v>6.3539092</v>
      </c>
      <c r="M71" s="30">
        <v>0.1</v>
      </c>
      <c r="N71" s="30">
        <v>0.1</v>
      </c>
      <c r="O71" s="30">
        <v>0.28</v>
      </c>
      <c r="P71" s="30">
        <v>0.34</v>
      </c>
      <c r="Q71" s="30">
        <v>0.44</v>
      </c>
      <c r="R71" s="26"/>
      <c r="S71" s="25">
        <v>0.878718535</v>
      </c>
      <c r="T71" s="26"/>
      <c r="U71" s="25">
        <v>0.933101547</v>
      </c>
      <c r="V71" s="48"/>
      <c r="W71" s="48"/>
      <c r="X71" s="25">
        <v>0.349858956</v>
      </c>
      <c r="Y71" s="49">
        <v>1196.83</v>
      </c>
      <c r="Z71" s="25">
        <v>0.211627992</v>
      </c>
      <c r="AA71" s="49">
        <v>174.941</v>
      </c>
      <c r="AB71" s="48">
        <v>1.0</v>
      </c>
      <c r="AC71" s="48">
        <v>5.0</v>
      </c>
    </row>
    <row r="72">
      <c r="A72" s="50"/>
      <c r="B72" s="28"/>
      <c r="C72" s="53" t="s">
        <v>112</v>
      </c>
      <c r="D72" s="21">
        <v>33.0</v>
      </c>
      <c r="E72" s="54" t="s">
        <v>113</v>
      </c>
      <c r="F72" s="47"/>
      <c r="G72" s="47"/>
      <c r="H72" s="47"/>
      <c r="I72" s="29">
        <v>0.0</v>
      </c>
      <c r="J72" s="29">
        <v>0.0</v>
      </c>
      <c r="K72" s="29">
        <v>0.0</v>
      </c>
      <c r="L72" s="29">
        <v>0.0</v>
      </c>
      <c r="M72" s="30">
        <v>0.1</v>
      </c>
      <c r="N72" s="30">
        <v>0.1</v>
      </c>
      <c r="O72" s="30">
        <v>0.27</v>
      </c>
      <c r="P72" s="30">
        <v>0.24</v>
      </c>
      <c r="Q72" s="30">
        <v>0.29</v>
      </c>
      <c r="R72" s="26"/>
      <c r="S72" s="25">
        <v>0.910478834</v>
      </c>
      <c r="T72" s="26"/>
      <c r="U72" s="25">
        <v>0.908099688</v>
      </c>
      <c r="V72" s="48"/>
      <c r="W72" s="48"/>
      <c r="X72" s="25">
        <v>0.567772891</v>
      </c>
      <c r="Y72" s="49">
        <v>1349.84</v>
      </c>
      <c r="Z72" s="25"/>
      <c r="AA72" s="49">
        <v>22.9167</v>
      </c>
      <c r="AB72" s="48">
        <v>2.0</v>
      </c>
      <c r="AC72" s="48">
        <v>3.0</v>
      </c>
    </row>
    <row r="73">
      <c r="A73" s="52" t="s">
        <v>114</v>
      </c>
      <c r="B73" s="28"/>
      <c r="C73" s="45">
        <v>7.0</v>
      </c>
      <c r="D73" s="33">
        <v>34.0</v>
      </c>
      <c r="E73" s="46" t="s">
        <v>115</v>
      </c>
      <c r="F73" s="47"/>
      <c r="G73" s="47"/>
      <c r="H73" s="47"/>
      <c r="I73" s="29">
        <v>3.17432417</v>
      </c>
      <c r="J73" s="29">
        <v>9.89520289</v>
      </c>
      <c r="K73" s="29">
        <v>2.0352155</v>
      </c>
      <c r="L73" s="29">
        <v>3.728016</v>
      </c>
      <c r="M73" s="30">
        <v>0.1</v>
      </c>
      <c r="N73" s="30">
        <v>0.1</v>
      </c>
      <c r="O73" s="30">
        <v>0.28</v>
      </c>
      <c r="P73" s="30">
        <v>0.51</v>
      </c>
      <c r="Q73" s="30">
        <v>0.54</v>
      </c>
      <c r="R73" s="26"/>
      <c r="S73" s="25">
        <v>0.949728261</v>
      </c>
      <c r="T73" s="26"/>
      <c r="U73" s="25">
        <v>0.909513961</v>
      </c>
      <c r="V73" s="48"/>
      <c r="W73" s="48"/>
      <c r="X73" s="25">
        <v>0.196826281</v>
      </c>
      <c r="Y73" s="49">
        <v>508.763</v>
      </c>
      <c r="Z73" s="25">
        <v>0.104086573</v>
      </c>
      <c r="AA73" s="49">
        <v>24.4827</v>
      </c>
      <c r="AB73" s="48">
        <v>4.0</v>
      </c>
      <c r="AC73" s="48">
        <v>2.0</v>
      </c>
    </row>
    <row r="74">
      <c r="A74" s="50"/>
      <c r="B74" s="28"/>
      <c r="C74" s="45">
        <v>10.0</v>
      </c>
      <c r="D74" s="33">
        <v>35.0</v>
      </c>
      <c r="E74" s="46" t="s">
        <v>116</v>
      </c>
      <c r="F74" s="47"/>
      <c r="G74" s="47"/>
      <c r="H74" s="47"/>
      <c r="I74" s="29">
        <v>3.73766813</v>
      </c>
      <c r="J74" s="29">
        <v>19.2025576</v>
      </c>
      <c r="K74" s="29">
        <v>2.14949618</v>
      </c>
      <c r="L74" s="29">
        <v>6.48478316</v>
      </c>
      <c r="M74" s="30">
        <v>0.08</v>
      </c>
      <c r="N74" s="30">
        <v>0.08</v>
      </c>
      <c r="O74" s="30">
        <v>0.29</v>
      </c>
      <c r="P74" s="30">
        <v>0.41</v>
      </c>
      <c r="Q74" s="30">
        <v>0.38</v>
      </c>
      <c r="R74" s="26"/>
      <c r="S74" s="25">
        <v>0.695002957</v>
      </c>
      <c r="T74" s="26"/>
      <c r="U74" s="25">
        <v>0.844035007</v>
      </c>
      <c r="V74" s="48"/>
      <c r="W74" s="48"/>
      <c r="X74" s="25">
        <v>0.436355668</v>
      </c>
      <c r="Y74" s="49">
        <v>1134.51</v>
      </c>
      <c r="Z74" s="25">
        <v>0.428933485</v>
      </c>
      <c r="AA74" s="49">
        <v>53.5893</v>
      </c>
      <c r="AB74" s="48">
        <v>3.0</v>
      </c>
      <c r="AC74" s="48">
        <v>1.0</v>
      </c>
    </row>
    <row r="75">
      <c r="A75" s="50"/>
      <c r="B75" s="28"/>
      <c r="C75" s="45">
        <v>7.0</v>
      </c>
      <c r="D75" s="33">
        <v>36.0</v>
      </c>
      <c r="E75" s="46" t="s">
        <v>117</v>
      </c>
      <c r="F75" s="47"/>
      <c r="G75" s="47"/>
      <c r="H75" s="47"/>
      <c r="I75" s="29">
        <v>0.0</v>
      </c>
      <c r="J75" s="29">
        <v>0.0</v>
      </c>
      <c r="K75" s="29">
        <v>0.0</v>
      </c>
      <c r="L75" s="29">
        <v>0.0</v>
      </c>
      <c r="M75" s="30">
        <v>0.08</v>
      </c>
      <c r="N75" s="30">
        <v>0.08</v>
      </c>
      <c r="O75" s="30">
        <v>0.29</v>
      </c>
      <c r="P75" s="30">
        <v>0.54</v>
      </c>
      <c r="Q75" s="30">
        <v>0.58</v>
      </c>
      <c r="R75" s="26"/>
      <c r="S75" s="25">
        <v>0.941813967</v>
      </c>
      <c r="T75" s="26"/>
      <c r="U75" s="25">
        <v>0.931075602</v>
      </c>
      <c r="V75" s="48"/>
      <c r="W75" s="48"/>
      <c r="X75" s="25">
        <v>0.140828975</v>
      </c>
      <c r="Y75" s="49">
        <v>587.314</v>
      </c>
      <c r="Z75" s="25">
        <v>0.124268265</v>
      </c>
      <c r="AA75" s="49">
        <v>15.3014</v>
      </c>
      <c r="AB75" s="48">
        <v>5.0</v>
      </c>
      <c r="AC75" s="48">
        <v>2.0</v>
      </c>
    </row>
    <row r="76">
      <c r="A76" s="55"/>
      <c r="B76" s="10"/>
      <c r="C76" s="45">
        <v>5.0</v>
      </c>
      <c r="D76" s="33">
        <v>37.0</v>
      </c>
      <c r="E76" s="56" t="s">
        <v>118</v>
      </c>
      <c r="F76" s="47"/>
      <c r="G76" s="47"/>
      <c r="H76" s="47"/>
      <c r="I76" s="29">
        <v>4.26264813</v>
      </c>
      <c r="J76" s="29">
        <v>13.3153011</v>
      </c>
      <c r="K76" s="29">
        <v>2.10304266</v>
      </c>
      <c r="L76" s="29">
        <v>6.27687667</v>
      </c>
      <c r="M76" s="30">
        <v>0.1</v>
      </c>
      <c r="N76" s="30">
        <v>0.1</v>
      </c>
      <c r="O76" s="30">
        <v>0.28</v>
      </c>
      <c r="P76" s="30">
        <v>0.35</v>
      </c>
      <c r="Q76" s="30">
        <v>0.45</v>
      </c>
      <c r="R76" s="26"/>
      <c r="S76" s="25">
        <v>0.925354154</v>
      </c>
      <c r="T76" s="26"/>
      <c r="U76" s="25">
        <v>0.938195397</v>
      </c>
      <c r="V76" s="48"/>
      <c r="W76" s="48"/>
      <c r="X76" s="25">
        <v>0.33423568</v>
      </c>
      <c r="Y76" s="49">
        <v>1151.01</v>
      </c>
      <c r="Z76" s="25">
        <v>0.147726434</v>
      </c>
      <c r="AA76" s="49">
        <v>48.1178</v>
      </c>
      <c r="AB76" s="48">
        <v>2.0</v>
      </c>
      <c r="AC76" s="48">
        <v>5.0</v>
      </c>
    </row>
    <row r="77">
      <c r="V77" s="57"/>
    </row>
    <row r="79">
      <c r="C79" s="33"/>
      <c r="D79" s="58" t="s">
        <v>119</v>
      </c>
    </row>
  </sheetData>
  <mergeCells count="17">
    <mergeCell ref="B1:B2"/>
    <mergeCell ref="C1:C2"/>
    <mergeCell ref="D1:D2"/>
    <mergeCell ref="E1:E2"/>
    <mergeCell ref="F1:H1"/>
    <mergeCell ref="I1:Q1"/>
    <mergeCell ref="R1:AB1"/>
    <mergeCell ref="I38:L38"/>
    <mergeCell ref="M38:Q38"/>
    <mergeCell ref="B40:B76"/>
    <mergeCell ref="I2:L2"/>
    <mergeCell ref="M2:Q2"/>
    <mergeCell ref="B4:B35"/>
    <mergeCell ref="I37:Q37"/>
    <mergeCell ref="R37:AC37"/>
    <mergeCell ref="C38:C39"/>
    <mergeCell ref="D38:D39"/>
  </mergeCells>
  <hyperlinks>
    <hyperlink r:id="rId2" ref="A26"/>
    <hyperlink r:id="rId3" ref="A61"/>
    <hyperlink r:id="rId4" ref="A73"/>
  </hyperlinks>
  <drawing r:id="rId5"/>
  <legacy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C1" s="2" t="s">
        <v>0</v>
      </c>
      <c r="D1" s="2" t="s">
        <v>1</v>
      </c>
      <c r="E1" s="2" t="s">
        <v>2</v>
      </c>
      <c r="F1" s="2" t="s">
        <v>3</v>
      </c>
      <c r="G1" s="3" t="s">
        <v>4</v>
      </c>
      <c r="H1" s="4"/>
      <c r="I1" s="4"/>
      <c r="J1" s="4"/>
      <c r="K1" s="4"/>
      <c r="L1" s="4"/>
      <c r="M1" s="4"/>
      <c r="N1" s="5"/>
      <c r="O1" s="6" t="s">
        <v>5</v>
      </c>
      <c r="P1" s="4"/>
      <c r="Q1" s="4"/>
      <c r="R1" s="4"/>
      <c r="S1" s="4"/>
      <c r="T1" s="4"/>
      <c r="U1" s="4"/>
      <c r="V1" s="4"/>
      <c r="W1" s="5"/>
      <c r="X1" s="7" t="s">
        <v>6</v>
      </c>
      <c r="Y1" s="4"/>
      <c r="Z1" s="4"/>
      <c r="AA1" s="4"/>
      <c r="AB1" s="4"/>
      <c r="AC1" s="4"/>
      <c r="AD1" s="4"/>
      <c r="AE1" s="4"/>
      <c r="AF1" s="4"/>
      <c r="AG1" s="4"/>
      <c r="AH1" s="5"/>
      <c r="AI1" s="59"/>
    </row>
    <row r="2">
      <c r="C2" s="10"/>
      <c r="D2" s="10"/>
      <c r="E2" s="10"/>
      <c r="F2" s="10"/>
      <c r="G2" s="11" t="s">
        <v>120</v>
      </c>
      <c r="H2" s="11" t="s">
        <v>121</v>
      </c>
      <c r="I2" s="11" t="s">
        <v>122</v>
      </c>
      <c r="J2" s="11" t="s">
        <v>123</v>
      </c>
      <c r="K2" s="11" t="s">
        <v>124</v>
      </c>
      <c r="L2" s="11" t="s">
        <v>125</v>
      </c>
      <c r="M2" s="11" t="s">
        <v>126</v>
      </c>
      <c r="N2" s="11" t="s">
        <v>9</v>
      </c>
      <c r="O2" s="6" t="s">
        <v>10</v>
      </c>
      <c r="P2" s="4"/>
      <c r="Q2" s="4"/>
      <c r="R2" s="5"/>
      <c r="S2" s="6" t="s">
        <v>11</v>
      </c>
      <c r="T2" s="4"/>
      <c r="U2" s="4"/>
      <c r="V2" s="4"/>
      <c r="W2" s="5"/>
      <c r="X2" s="12" t="s">
        <v>7</v>
      </c>
      <c r="Y2" s="12" t="s">
        <v>8</v>
      </c>
      <c r="Z2" s="12" t="s">
        <v>12</v>
      </c>
      <c r="AA2" s="12" t="s">
        <v>13</v>
      </c>
      <c r="AB2" s="12" t="s">
        <v>14</v>
      </c>
      <c r="AC2" s="12" t="s">
        <v>15</v>
      </c>
      <c r="AD2" s="12" t="s">
        <v>16</v>
      </c>
      <c r="AE2" s="12" t="s">
        <v>17</v>
      </c>
      <c r="AF2" s="12" t="s">
        <v>18</v>
      </c>
      <c r="AG2" s="12" t="s">
        <v>19</v>
      </c>
      <c r="AH2" s="12" t="s">
        <v>20</v>
      </c>
      <c r="AI2" s="59"/>
    </row>
    <row r="3">
      <c r="C3" s="60" t="s">
        <v>127</v>
      </c>
      <c r="D3" s="61" t="s">
        <v>39</v>
      </c>
      <c r="E3" s="62"/>
      <c r="F3" s="62"/>
      <c r="G3" s="63">
        <v>5.0</v>
      </c>
      <c r="H3" s="64">
        <v>0.387</v>
      </c>
      <c r="I3" s="64">
        <v>0.283</v>
      </c>
      <c r="J3" s="64">
        <v>0.121</v>
      </c>
      <c r="K3" s="64">
        <v>0.021</v>
      </c>
      <c r="L3" s="64">
        <v>0.063</v>
      </c>
      <c r="M3" s="64">
        <v>0.126</v>
      </c>
      <c r="O3" s="65">
        <f>Sheet1!I9</f>
        <v>6.13216305</v>
      </c>
      <c r="P3" s="65">
        <f>Sheet1!J9</f>
        <v>14.6584502</v>
      </c>
      <c r="Q3" s="65">
        <f>Sheet1!K9</f>
        <v>2.17720614</v>
      </c>
      <c r="R3" s="65">
        <f>Sheet1!L9</f>
        <v>6.84156268</v>
      </c>
      <c r="S3" s="66">
        <f>Sheet1!M9</f>
        <v>0.13</v>
      </c>
      <c r="T3" s="66">
        <f>Sheet1!N9</f>
        <v>0.06</v>
      </c>
      <c r="U3" s="66">
        <f>Sheet1!O9</f>
        <v>0.3</v>
      </c>
      <c r="V3" s="66">
        <f>Sheet1!P9</f>
        <v>0.21</v>
      </c>
      <c r="W3" s="66">
        <f>Sheet1!Q9</f>
        <v>0.22</v>
      </c>
      <c r="X3" s="67">
        <f>Sheet1!R9</f>
        <v>0.410519263</v>
      </c>
      <c r="Y3" s="67">
        <f>Sheet1!S9</f>
        <v>0.6911990648</v>
      </c>
      <c r="Z3" s="67">
        <f>Sheet1!T9</f>
        <v>0.3211255845</v>
      </c>
      <c r="AA3" s="67">
        <f>Sheet1!U9</f>
        <v>0.6120698371</v>
      </c>
      <c r="AB3" s="67">
        <f>Sheet1!V9</f>
        <v>0.954559241</v>
      </c>
      <c r="AC3" s="67">
        <f>Sheet1!W9</f>
        <v>0.6614846211</v>
      </c>
      <c r="AD3" s="67" t="str">
        <f>Sheet1!X9</f>
        <v/>
      </c>
      <c r="AE3" s="67" t="str">
        <f>Sheet1!Y9</f>
        <v/>
      </c>
      <c r="AF3" s="67" t="str">
        <f>Sheet1!Z9</f>
        <v/>
      </c>
      <c r="AG3" s="67" t="str">
        <f>Sheet1!AA9</f>
        <v/>
      </c>
      <c r="AH3" s="68" t="str">
        <f>Sheet1!AB9</f>
        <v/>
      </c>
      <c r="AI3" s="68" t="str">
        <f>Sheet1!AC9</f>
        <v/>
      </c>
    </row>
    <row r="4">
      <c r="D4" s="69" t="s">
        <v>41</v>
      </c>
      <c r="E4" s="62"/>
      <c r="F4" s="62"/>
      <c r="G4" s="63">
        <v>5.0</v>
      </c>
      <c r="H4" s="64">
        <v>0.03</v>
      </c>
      <c r="I4" s="64">
        <v>0.655</v>
      </c>
      <c r="J4" s="64">
        <v>0.004</v>
      </c>
      <c r="K4" s="64">
        <v>0.003</v>
      </c>
      <c r="L4" s="64">
        <v>0.156</v>
      </c>
      <c r="M4" s="64">
        <v>0.152</v>
      </c>
      <c r="O4" s="65">
        <f>Sheet1!I11</f>
        <v>1.01524843</v>
      </c>
      <c r="P4" s="65">
        <f>Sheet1!J11</f>
        <v>15.4114461</v>
      </c>
      <c r="Q4" s="65">
        <f>Sheet1!K11</f>
        <v>2.04444904</v>
      </c>
      <c r="R4" s="65">
        <f>Sheet1!L11</f>
        <v>4.93719058</v>
      </c>
      <c r="S4" s="66">
        <f>Sheet1!M11</f>
        <v>0.13</v>
      </c>
      <c r="T4" s="66">
        <f>Sheet1!N11</f>
        <v>0.06</v>
      </c>
      <c r="U4" s="66">
        <f>Sheet1!O11</f>
        <v>0.3</v>
      </c>
      <c r="V4" s="66">
        <f>Sheet1!P11</f>
        <v>0.13</v>
      </c>
      <c r="W4" s="66">
        <f>Sheet1!Q11</f>
        <v>0.11</v>
      </c>
      <c r="X4" s="67">
        <f>Sheet1!R11</f>
        <v>0.6970583455</v>
      </c>
      <c r="Y4" s="67">
        <f>Sheet1!S11</f>
        <v>0.9217391304</v>
      </c>
      <c r="Z4" s="67">
        <f>Sheet1!T11</f>
        <v>0.6633050695</v>
      </c>
      <c r="AA4" s="67">
        <f>Sheet1!U11</f>
        <v>0.5876784778</v>
      </c>
      <c r="AB4" s="67">
        <f>Sheet1!V11</f>
        <v>0.9912011816</v>
      </c>
      <c r="AC4" s="67">
        <f>Sheet1!W11</f>
        <v>0.7408795642</v>
      </c>
      <c r="AD4" s="67" t="str">
        <f>Sheet1!X11</f>
        <v/>
      </c>
      <c r="AE4" s="67" t="str">
        <f>Sheet1!Y11</f>
        <v/>
      </c>
      <c r="AF4" s="67" t="str">
        <f>Sheet1!Z11</f>
        <v/>
      </c>
      <c r="AG4" s="67" t="str">
        <f>Sheet1!AA11</f>
        <v/>
      </c>
      <c r="AH4" s="68" t="str">
        <f>Sheet1!AB11</f>
        <v/>
      </c>
    </row>
    <row r="5">
      <c r="D5" s="69" t="s">
        <v>46</v>
      </c>
      <c r="E5" s="62"/>
      <c r="F5" s="62"/>
      <c r="G5" s="63">
        <v>5.0</v>
      </c>
      <c r="H5" s="64">
        <v>0.063</v>
      </c>
      <c r="I5" s="64">
        <v>0.416</v>
      </c>
      <c r="J5" s="64">
        <v>0.233</v>
      </c>
      <c r="K5" s="64">
        <v>0.023</v>
      </c>
      <c r="L5" s="64">
        <v>0.073</v>
      </c>
      <c r="M5" s="64">
        <v>0.193</v>
      </c>
      <c r="O5" s="65">
        <f>Sheet1!I15</f>
        <v>4.15506392</v>
      </c>
      <c r="P5" s="65">
        <f>Sheet1!J15</f>
        <v>22.0242833</v>
      </c>
      <c r="Q5" s="65">
        <f>Sheet1!K15</f>
        <v>1.9531623</v>
      </c>
      <c r="R5" s="65">
        <f>Sheet1!L15</f>
        <v>6.10569445</v>
      </c>
      <c r="S5" s="66">
        <f>Sheet1!M15</f>
        <v>0.13</v>
      </c>
      <c r="T5" s="66">
        <f>Sheet1!N15</f>
        <v>0.06</v>
      </c>
      <c r="U5" s="66">
        <f>Sheet1!O15</f>
        <v>0.29</v>
      </c>
      <c r="V5" s="66">
        <f>Sheet1!P15</f>
        <v>0.22</v>
      </c>
      <c r="W5" s="66">
        <f>Sheet1!Q15</f>
        <v>0.22</v>
      </c>
      <c r="X5" s="67">
        <f>Sheet1!R15</f>
        <v>0.4080599144</v>
      </c>
      <c r="Y5" s="67">
        <f>Sheet1!S15</f>
        <v>0.6993148465</v>
      </c>
      <c r="Z5" s="67">
        <f>Sheet1!T15</f>
        <v>0.3012887145</v>
      </c>
      <c r="AA5" s="67">
        <f>Sheet1!U15</f>
        <v>0.6311007752</v>
      </c>
      <c r="AB5" s="67">
        <f>Sheet1!V15</f>
        <v>0.9540465116</v>
      </c>
      <c r="AC5" s="67">
        <f>Sheet1!W15</f>
        <v>0.6696847545</v>
      </c>
      <c r="AD5" s="67" t="str">
        <f>Sheet1!X15</f>
        <v/>
      </c>
      <c r="AE5" s="67" t="str">
        <f>Sheet1!Y15</f>
        <v/>
      </c>
      <c r="AF5" s="67" t="str">
        <f>Sheet1!Z15</f>
        <v/>
      </c>
      <c r="AG5" s="67" t="str">
        <f>Sheet1!AA15</f>
        <v/>
      </c>
      <c r="AH5" s="68" t="str">
        <f>Sheet1!AB15</f>
        <v/>
      </c>
      <c r="AI5" s="68" t="str">
        <f>Sheet1!AC15</f>
        <v/>
      </c>
    </row>
    <row r="6">
      <c r="D6" s="69" t="s">
        <v>50</v>
      </c>
      <c r="E6" s="62"/>
      <c r="F6" s="62"/>
      <c r="G6" s="63">
        <v>5.0</v>
      </c>
      <c r="H6" s="64">
        <v>0.285</v>
      </c>
      <c r="I6" s="64">
        <v>0.288</v>
      </c>
      <c r="J6" s="64">
        <v>0.126</v>
      </c>
      <c r="K6" s="64">
        <v>0.027</v>
      </c>
      <c r="L6" s="64">
        <v>0.063</v>
      </c>
      <c r="M6" s="64">
        <v>0.211</v>
      </c>
      <c r="O6" s="65">
        <f>Sheet1!I19</f>
        <v>5.95932377</v>
      </c>
      <c r="P6" s="65">
        <f>Sheet1!J19</f>
        <v>19.9757578</v>
      </c>
      <c r="Q6" s="65">
        <f>Sheet1!K19</f>
        <v>2.02019718</v>
      </c>
      <c r="R6" s="65">
        <f>Sheet1!L19</f>
        <v>6.16971414</v>
      </c>
      <c r="S6" s="66">
        <f>Sheet1!M19</f>
        <v>0.13</v>
      </c>
      <c r="T6" s="66">
        <f>Sheet1!N19</f>
        <v>0.06</v>
      </c>
      <c r="U6" s="66">
        <f>Sheet1!O19</f>
        <v>0.3</v>
      </c>
      <c r="V6" s="66">
        <f>Sheet1!P19</f>
        <v>0.21</v>
      </c>
      <c r="W6" s="66">
        <f>Sheet1!Q19</f>
        <v>0.22</v>
      </c>
      <c r="X6" s="67">
        <f>Sheet1!R19</f>
        <v>0.4115644592</v>
      </c>
      <c r="Y6" s="67">
        <f>Sheet1!S19</f>
        <v>0.6887562431</v>
      </c>
      <c r="Z6" s="67">
        <f>Sheet1!T19</f>
        <v>0.3311487392</v>
      </c>
      <c r="AA6" s="67">
        <f>Sheet1!U19</f>
        <v>0.6217268744</v>
      </c>
      <c r="AB6" s="67">
        <f>Sheet1!V19</f>
        <v>0.9513318918</v>
      </c>
      <c r="AC6" s="67">
        <f>Sheet1!W19</f>
        <v>0.6481043325</v>
      </c>
      <c r="AD6" s="67" t="str">
        <f>Sheet1!X19</f>
        <v/>
      </c>
      <c r="AE6" s="67" t="str">
        <f>Sheet1!Y19</f>
        <v/>
      </c>
      <c r="AF6" s="67" t="str">
        <f>Sheet1!Z19</f>
        <v/>
      </c>
      <c r="AG6" s="67" t="str">
        <f>Sheet1!AA19</f>
        <v/>
      </c>
      <c r="AH6" s="68" t="str">
        <f>Sheet1!AB19</f>
        <v/>
      </c>
      <c r="AI6" s="68" t="str">
        <f>Sheet1!AC19</f>
        <v/>
      </c>
    </row>
    <row r="7">
      <c r="D7" s="69" t="s">
        <v>52</v>
      </c>
      <c r="E7" s="62"/>
      <c r="F7" s="62"/>
      <c r="G7" s="63">
        <v>5.0</v>
      </c>
      <c r="H7" s="64">
        <v>0.118</v>
      </c>
      <c r="I7" s="64">
        <v>0.579</v>
      </c>
      <c r="J7" s="64">
        <v>0.054</v>
      </c>
      <c r="K7" s="64">
        <v>0.022</v>
      </c>
      <c r="L7" s="64">
        <v>0.059</v>
      </c>
      <c r="M7" s="64">
        <v>0.168</v>
      </c>
      <c r="O7" s="65">
        <f>Sheet1!I21</f>
        <v>10.739766</v>
      </c>
      <c r="P7" s="65">
        <f>Sheet1!J21</f>
        <v>21.1419104</v>
      </c>
      <c r="Q7" s="65">
        <f>Sheet1!K21</f>
        <v>2.15936976</v>
      </c>
      <c r="R7" s="65">
        <f>Sheet1!L21</f>
        <v>6.40880808</v>
      </c>
      <c r="S7" s="66">
        <f>Sheet1!M21</f>
        <v>0.13</v>
      </c>
      <c r="T7" s="66">
        <f>Sheet1!N21</f>
        <v>0.06</v>
      </c>
      <c r="U7" s="66">
        <f>Sheet1!O21</f>
        <v>0.3</v>
      </c>
      <c r="V7" s="66">
        <f>Sheet1!P21</f>
        <v>0.17</v>
      </c>
      <c r="W7" s="66">
        <f>Sheet1!Q21</f>
        <v>0.17</v>
      </c>
      <c r="X7" s="67">
        <f>Sheet1!R21</f>
        <v>0.5478365516</v>
      </c>
      <c r="Y7" s="67">
        <f>Sheet1!S21</f>
        <v>0.8129828732</v>
      </c>
      <c r="Z7" s="67">
        <f>Sheet1!T21</f>
        <v>0.478605003</v>
      </c>
      <c r="AA7" s="67">
        <f>Sheet1!U21</f>
        <v>0.6261475308</v>
      </c>
      <c r="AB7" s="67">
        <f>Sheet1!V21</f>
        <v>0.9739768628</v>
      </c>
      <c r="AC7" s="67">
        <f>Sheet1!W21</f>
        <v>0.7018534644</v>
      </c>
      <c r="AD7" s="67" t="str">
        <f>Sheet1!X21</f>
        <v/>
      </c>
      <c r="AE7" s="67" t="str">
        <f>Sheet1!Y21</f>
        <v/>
      </c>
      <c r="AF7" s="67" t="str">
        <f>Sheet1!Z21</f>
        <v/>
      </c>
      <c r="AG7" s="67" t="str">
        <f>Sheet1!AA21</f>
        <v/>
      </c>
      <c r="AH7" s="68" t="str">
        <f>Sheet1!AB21</f>
        <v/>
      </c>
      <c r="AI7" s="68" t="str">
        <f>Sheet1!AC21</f>
        <v/>
      </c>
    </row>
    <row r="8">
      <c r="D8" s="69" t="s">
        <v>56</v>
      </c>
      <c r="E8" s="62"/>
      <c r="F8" s="62"/>
      <c r="G8" s="63">
        <v>5.0</v>
      </c>
      <c r="H8" s="64">
        <v>0.115</v>
      </c>
      <c r="I8" s="64">
        <v>0.454</v>
      </c>
      <c r="J8" s="64">
        <v>0.156</v>
      </c>
      <c r="K8" s="64">
        <v>0.045</v>
      </c>
      <c r="L8" s="64">
        <v>0.072</v>
      </c>
      <c r="M8" s="64">
        <v>0.159</v>
      </c>
      <c r="O8" s="65">
        <f>Sheet1!I25</f>
        <v>11.3590057</v>
      </c>
      <c r="P8" s="65">
        <f>Sheet1!J25</f>
        <v>12.6533782</v>
      </c>
      <c r="Q8" s="65">
        <f>Sheet1!K25</f>
        <v>2.17411234</v>
      </c>
      <c r="R8" s="65">
        <f>Sheet1!L25</f>
        <v>7.32170468</v>
      </c>
      <c r="S8" s="66">
        <f>Sheet1!M25</f>
        <v>0.12</v>
      </c>
      <c r="T8" s="66">
        <f>Sheet1!N25</f>
        <v>0.06</v>
      </c>
      <c r="U8" s="66">
        <f>Sheet1!O25</f>
        <v>0.29</v>
      </c>
      <c r="V8" s="66">
        <f>Sheet1!P25</f>
        <v>0.2</v>
      </c>
      <c r="W8" s="66">
        <f>Sheet1!Q25</f>
        <v>0.2</v>
      </c>
      <c r="X8" s="67">
        <f>Sheet1!R25</f>
        <v>0.448222816</v>
      </c>
      <c r="Y8" s="67">
        <f>Sheet1!S25</f>
        <v>0.7317286475</v>
      </c>
      <c r="Z8" s="67">
        <f>Sheet1!T25</f>
        <v>0.373486357</v>
      </c>
      <c r="AA8" s="67">
        <f>Sheet1!U25</f>
        <v>0.6014794152</v>
      </c>
      <c r="AB8" s="67">
        <f>Sheet1!V25</f>
        <v>0.9627157481</v>
      </c>
      <c r="AC8" s="67">
        <f>Sheet1!W25</f>
        <v>0.6720505093</v>
      </c>
    </row>
    <row r="9">
      <c r="D9" s="69" t="s">
        <v>63</v>
      </c>
      <c r="E9" s="62"/>
      <c r="F9" s="62"/>
      <c r="G9" s="63">
        <v>5.0</v>
      </c>
      <c r="H9" s="64">
        <v>0.191</v>
      </c>
      <c r="I9" s="64">
        <v>0.621</v>
      </c>
      <c r="J9" s="64">
        <v>0.03</v>
      </c>
      <c r="K9" s="64">
        <v>0.016</v>
      </c>
      <c r="L9" s="64">
        <v>0.03</v>
      </c>
      <c r="M9" s="64">
        <v>0.112</v>
      </c>
      <c r="O9" s="65">
        <f>Sheet1!I31</f>
        <v>4.63346233</v>
      </c>
      <c r="P9" s="65">
        <f>Sheet1!J31</f>
        <v>18.5763187</v>
      </c>
      <c r="Q9" s="65">
        <f>Sheet1!K31</f>
        <v>2.17374399</v>
      </c>
      <c r="R9" s="65">
        <f>Sheet1!L31</f>
        <v>6.34043776</v>
      </c>
      <c r="S9" s="66">
        <f>Sheet1!M31</f>
        <v>0.15</v>
      </c>
      <c r="T9" s="66">
        <f>Sheet1!N31</f>
        <v>0.08</v>
      </c>
      <c r="U9" s="66">
        <f>Sheet1!O31</f>
        <v>0.32</v>
      </c>
      <c r="V9" s="66">
        <f>Sheet1!P31</f>
        <v>0.12</v>
      </c>
      <c r="W9" s="66">
        <f>Sheet1!Q31</f>
        <v>0.1</v>
      </c>
      <c r="X9" s="67">
        <f>Sheet1!R31</f>
        <v>0.7248677249</v>
      </c>
      <c r="Y9" s="67">
        <f>Sheet1!S31</f>
        <v>0.9506520742</v>
      </c>
      <c r="Z9" s="67">
        <f>Sheet1!T31</f>
        <v>0.7377285536</v>
      </c>
      <c r="AA9" s="67">
        <f>Sheet1!U31</f>
        <v>0.6097269523</v>
      </c>
      <c r="AB9" s="67">
        <f>Sheet1!V31</f>
        <v>0.9948616837</v>
      </c>
      <c r="AC9" s="67">
        <f>Sheet1!W31</f>
        <v>0.7161976459</v>
      </c>
    </row>
    <row r="10">
      <c r="D10" s="69" t="s">
        <v>64</v>
      </c>
      <c r="E10" s="62"/>
      <c r="F10" s="62"/>
      <c r="G10" s="63">
        <v>5.0</v>
      </c>
      <c r="H10" s="64">
        <v>0.077</v>
      </c>
      <c r="I10" s="64">
        <v>0.457</v>
      </c>
      <c r="J10" s="64">
        <v>0.153</v>
      </c>
      <c r="K10" s="64">
        <v>0.001</v>
      </c>
      <c r="L10" s="64">
        <v>0.109</v>
      </c>
      <c r="M10" s="64">
        <v>0.203</v>
      </c>
      <c r="O10" s="65">
        <f>Sheet1!I32</f>
        <v>5.61517192</v>
      </c>
      <c r="P10" s="65">
        <f>Sheet1!J32</f>
        <v>21.0147505</v>
      </c>
      <c r="Q10" s="65">
        <f>Sheet1!K32</f>
        <v>1.79676557</v>
      </c>
      <c r="R10" s="65">
        <f>Sheet1!L32</f>
        <v>6.71216525</v>
      </c>
      <c r="S10" s="66">
        <f>Sheet1!M32</f>
        <v>0.12</v>
      </c>
      <c r="T10" s="66">
        <f>Sheet1!N32</f>
        <v>0.06</v>
      </c>
      <c r="U10" s="66">
        <f>Sheet1!O32</f>
        <v>0.29</v>
      </c>
      <c r="V10" s="66">
        <f>Sheet1!P32</f>
        <v>0.22</v>
      </c>
      <c r="W10" s="66">
        <f>Sheet1!Q32</f>
        <v>0.22</v>
      </c>
      <c r="X10" s="67">
        <f>Sheet1!R32</f>
        <v>0.4084257679</v>
      </c>
      <c r="Y10" s="67">
        <f>Sheet1!S32</f>
        <v>0.7269159072</v>
      </c>
      <c r="Z10" s="67">
        <f>Sheet1!T32</f>
        <v>0.3195733223</v>
      </c>
      <c r="AA10" s="67">
        <f>Sheet1!U32</f>
        <v>0.6064949565</v>
      </c>
      <c r="AB10" s="67">
        <f>Sheet1!V32</f>
        <v>0.9584498373</v>
      </c>
      <c r="AC10" s="67">
        <f>Sheet1!W32</f>
        <v>0.669965359</v>
      </c>
    </row>
    <row r="11">
      <c r="D11" s="58" t="s">
        <v>128</v>
      </c>
      <c r="E11" s="62"/>
      <c r="F11" s="62"/>
      <c r="G11" s="63">
        <v>5.0</v>
      </c>
      <c r="H11" s="70">
        <v>0.319</v>
      </c>
      <c r="I11" s="70">
        <v>0.13</v>
      </c>
      <c r="J11" s="70">
        <v>0.19</v>
      </c>
      <c r="K11" s="70">
        <v>0.04</v>
      </c>
      <c r="L11" s="70">
        <v>0.126</v>
      </c>
      <c r="M11" s="70">
        <v>0.193</v>
      </c>
      <c r="O11" s="65">
        <f>average(Sheet1!I14,Sheet1!I22,Sheet1!I26)</f>
        <v>6.22578309</v>
      </c>
      <c r="P11" s="65">
        <f>average(Sheet1!J14,Sheet1!J22,Sheet1!J26)</f>
        <v>18.31976417</v>
      </c>
      <c r="Q11" s="65">
        <f>average(Sheet1!K14,Sheet1!K22,Sheet1!K26)</f>
        <v>2.190593193</v>
      </c>
      <c r="R11" s="65">
        <f>average(Sheet1!L14,Sheet1!L22,Sheet1!L26)</f>
        <v>5.234329407</v>
      </c>
      <c r="S11" s="66">
        <f>average(Sheet1!M14,Sheet1!M22,Sheet1!M26)</f>
        <v>0.1566666667</v>
      </c>
      <c r="T11" s="66">
        <f>average(Sheet1!N14,Sheet1!N22,Sheet1!N26)</f>
        <v>0.08</v>
      </c>
      <c r="U11" s="66">
        <f>average(Sheet1!O14,Sheet1!O22,Sheet1!O26)</f>
        <v>0.3233333333</v>
      </c>
      <c r="V11" s="66">
        <f>average(Sheet1!P14,Sheet1!P22,Sheet1!P26)</f>
        <v>0.1566666667</v>
      </c>
      <c r="W11" s="66">
        <f>average(Sheet1!Q14,Sheet1!Q22,Sheet1!Q26)</f>
        <v>0.1533333333</v>
      </c>
      <c r="X11" s="67">
        <f>average(Sheet1!R14,Sheet1!R22,Sheet1!R26)</f>
        <v>0.5858098092</v>
      </c>
      <c r="Y11" s="67">
        <f>average(Sheet1!S14,Sheet1!S22,Sheet1!S26)</f>
        <v>0.8287685891</v>
      </c>
      <c r="Z11" s="67">
        <f>average(Sheet1!T14,Sheet1!T22,Sheet1!T26)</f>
        <v>0.5619604932</v>
      </c>
      <c r="AA11" s="67">
        <f>average(Sheet1!U14,Sheet1!U22,Sheet1!U26)</f>
        <v>0.6506567583</v>
      </c>
      <c r="AB11" s="67">
        <f>average(Sheet1!V14,Sheet1!V22,Sheet1!V26)</f>
        <v>0.9742364786</v>
      </c>
      <c r="AC11" s="67">
        <f>average(Sheet1!W14,Sheet1!W22,Sheet1!W26)</f>
        <v>0.7050361865</v>
      </c>
    </row>
    <row r="12">
      <c r="E12" s="62"/>
      <c r="F12" s="62"/>
    </row>
    <row r="13">
      <c r="E13" s="62"/>
      <c r="F13" s="62"/>
    </row>
    <row r="14">
      <c r="E14" s="62"/>
      <c r="F14" s="62"/>
    </row>
    <row r="15">
      <c r="E15" s="62"/>
      <c r="F15" s="62"/>
    </row>
    <row r="16">
      <c r="E16" s="62"/>
      <c r="F16" s="62"/>
    </row>
    <row r="17">
      <c r="E17" s="62"/>
      <c r="F17" s="62"/>
    </row>
    <row r="18">
      <c r="E18" s="62"/>
      <c r="F18" s="62"/>
    </row>
    <row r="19">
      <c r="E19" s="62"/>
      <c r="F19" s="62"/>
    </row>
    <row r="20">
      <c r="E20" s="62"/>
      <c r="F20" s="62"/>
    </row>
    <row r="21">
      <c r="E21" s="62"/>
      <c r="F21" s="62"/>
    </row>
    <row r="22">
      <c r="E22" s="62"/>
      <c r="F22" s="62"/>
    </row>
    <row r="23">
      <c r="E23" s="62"/>
      <c r="F23" s="62"/>
    </row>
    <row r="26">
      <c r="B26" s="8"/>
      <c r="C26" s="8"/>
      <c r="D26" s="8"/>
      <c r="E26" s="8"/>
      <c r="F26" s="8"/>
      <c r="G26" s="3" t="s">
        <v>4</v>
      </c>
      <c r="H26" s="4"/>
      <c r="I26" s="4"/>
      <c r="J26" s="4"/>
      <c r="K26" s="4"/>
      <c r="L26" s="4"/>
      <c r="M26" s="4"/>
      <c r="N26" s="5"/>
      <c r="O26" s="6" t="s">
        <v>5</v>
      </c>
      <c r="P26" s="4"/>
      <c r="Q26" s="4"/>
      <c r="R26" s="4"/>
      <c r="S26" s="4"/>
      <c r="T26" s="4"/>
      <c r="U26" s="4"/>
      <c r="V26" s="4"/>
      <c r="W26" s="5"/>
      <c r="X26" s="7" t="s">
        <v>6</v>
      </c>
      <c r="Y26" s="4"/>
      <c r="Z26" s="4"/>
      <c r="AA26" s="4"/>
      <c r="AB26" s="4"/>
      <c r="AC26" s="4"/>
      <c r="AD26" s="4"/>
      <c r="AE26" s="4"/>
      <c r="AF26" s="4"/>
      <c r="AG26" s="4"/>
      <c r="AH26" s="4"/>
      <c r="AI26" s="5"/>
    </row>
    <row r="27">
      <c r="B27" s="41"/>
      <c r="C27" s="41"/>
      <c r="D27" s="2" t="s">
        <v>69</v>
      </c>
      <c r="E27" s="2" t="s">
        <v>2</v>
      </c>
      <c r="F27" s="41"/>
      <c r="G27" s="11" t="s">
        <v>120</v>
      </c>
      <c r="H27" s="11" t="s">
        <v>121</v>
      </c>
      <c r="I27" s="11" t="s">
        <v>122</v>
      </c>
      <c r="J27" s="11" t="s">
        <v>123</v>
      </c>
      <c r="K27" s="11" t="s">
        <v>124</v>
      </c>
      <c r="L27" s="11" t="s">
        <v>125</v>
      </c>
      <c r="M27" s="11" t="s">
        <v>126</v>
      </c>
      <c r="N27" s="11" t="s">
        <v>9</v>
      </c>
      <c r="O27" s="6" t="s">
        <v>10</v>
      </c>
      <c r="P27" s="4"/>
      <c r="Q27" s="4"/>
      <c r="R27" s="5"/>
      <c r="S27" s="6" t="s">
        <v>70</v>
      </c>
      <c r="T27" s="4"/>
      <c r="U27" s="4"/>
      <c r="V27" s="4"/>
      <c r="W27" s="5"/>
      <c r="X27" s="12" t="s">
        <v>7</v>
      </c>
      <c r="Y27" s="12" t="s">
        <v>8</v>
      </c>
      <c r="Z27" s="12" t="s">
        <v>12</v>
      </c>
      <c r="AA27" s="12" t="s">
        <v>13</v>
      </c>
      <c r="AB27" s="12" t="s">
        <v>14</v>
      </c>
      <c r="AC27" s="12" t="s">
        <v>15</v>
      </c>
      <c r="AD27" s="12" t="s">
        <v>16</v>
      </c>
      <c r="AE27" s="12" t="s">
        <v>17</v>
      </c>
      <c r="AF27" s="12" t="s">
        <v>18</v>
      </c>
      <c r="AG27" s="12" t="s">
        <v>19</v>
      </c>
      <c r="AH27" s="12" t="s">
        <v>20</v>
      </c>
      <c r="AI27" s="12" t="s">
        <v>71</v>
      </c>
    </row>
    <row r="28">
      <c r="B28" s="41"/>
      <c r="C28" s="41"/>
      <c r="D28" s="10"/>
      <c r="E28" s="10"/>
      <c r="F28" s="41"/>
      <c r="G28" s="41"/>
      <c r="H28" s="41"/>
      <c r="I28" s="41"/>
      <c r="J28" s="41"/>
      <c r="K28" s="41"/>
      <c r="L28" s="41"/>
      <c r="M28" s="41"/>
      <c r="N28" s="41"/>
      <c r="O28" s="16" t="s">
        <v>21</v>
      </c>
      <c r="P28" s="16" t="s">
        <v>22</v>
      </c>
      <c r="Q28" s="16" t="s">
        <v>23</v>
      </c>
      <c r="R28" s="16" t="s">
        <v>24</v>
      </c>
      <c r="S28" s="16" t="s">
        <v>25</v>
      </c>
      <c r="T28" s="16" t="s">
        <v>26</v>
      </c>
      <c r="U28" s="16" t="s">
        <v>22</v>
      </c>
      <c r="V28" s="16" t="s">
        <v>24</v>
      </c>
      <c r="W28" s="16" t="s">
        <v>23</v>
      </c>
      <c r="X28" s="42"/>
      <c r="Y28" s="42"/>
      <c r="Z28" s="42"/>
      <c r="AA28" s="42"/>
      <c r="AB28" s="43"/>
      <c r="AC28" s="43"/>
      <c r="AD28" s="43" t="s">
        <v>72</v>
      </c>
      <c r="AE28" s="43" t="s">
        <v>73</v>
      </c>
      <c r="AF28" s="43" t="s">
        <v>74</v>
      </c>
      <c r="AG28" s="43" t="s">
        <v>75</v>
      </c>
      <c r="AH28" s="43" t="s">
        <v>76</v>
      </c>
      <c r="AI28" s="43" t="s">
        <v>77</v>
      </c>
    </row>
    <row r="29">
      <c r="D29" s="58">
        <v>1.0</v>
      </c>
      <c r="E29" s="62"/>
      <c r="F29" s="62"/>
      <c r="G29" s="71">
        <v>3.0</v>
      </c>
      <c r="H29" s="64">
        <v>0.189</v>
      </c>
      <c r="I29" s="64">
        <v>0.496</v>
      </c>
      <c r="J29" s="64">
        <v>0.053</v>
      </c>
      <c r="K29" s="64">
        <v>0.0</v>
      </c>
      <c r="L29" s="64">
        <v>0.0</v>
      </c>
      <c r="M29" s="64">
        <v>0.262</v>
      </c>
      <c r="O29" s="65">
        <f>average(Sheet1!I51,Sheet1!I62,Sheet1!I70)</f>
        <v>1.690230113</v>
      </c>
      <c r="P29" s="65">
        <f>average(Sheet1!J51,Sheet1!J62,Sheet1!J70)</f>
        <v>5.8257199</v>
      </c>
      <c r="Q29" s="65">
        <f>average(Sheet1!K51,Sheet1!K62,Sheet1!K70)</f>
        <v>0.7139936767</v>
      </c>
      <c r="R29" s="65">
        <f>average(Sheet1!L51,Sheet1!L62,Sheet1!L70)</f>
        <v>2.24168052</v>
      </c>
      <c r="S29" s="66">
        <f>average(Sheet1!M51,Sheet1!M62,Sheet1!M70)</f>
        <v>0.08333333333</v>
      </c>
      <c r="T29" s="66">
        <f>average(Sheet1!N51,Sheet1!N62,Sheet1!N70)</f>
        <v>0.08333333333</v>
      </c>
      <c r="U29" s="66">
        <f>average(Sheet1!O51,Sheet1!O62,Sheet1!O70)</f>
        <v>0.2833333333</v>
      </c>
      <c r="V29" s="66">
        <f>average(Sheet1!P51,Sheet1!P62,Sheet1!P70)</f>
        <v>0.4233333333</v>
      </c>
      <c r="W29" s="66">
        <f>average(Sheet1!Q51,Sheet1!Q62,Sheet1!Q70)</f>
        <v>0.4966666667</v>
      </c>
      <c r="X29" s="68" t="str">
        <f>average(Sheet1!R51,Sheet1!R62,Sheet1!R70)</f>
        <v>#DIV/0!</v>
      </c>
      <c r="Y29" s="67">
        <f>average(Sheet1!S51,Sheet1!S62,Sheet1!S70)</f>
        <v>0.910550996</v>
      </c>
      <c r="Z29" s="68" t="str">
        <f>average(Sheet1!T51,Sheet1!T62,Sheet1!T70)</f>
        <v>#DIV/0!</v>
      </c>
      <c r="AA29" s="67">
        <f>average(Sheet1!U51,Sheet1!U62,Sheet1!U70)</f>
        <v>0.939809643</v>
      </c>
      <c r="AB29" s="68" t="str">
        <f>average(Sheet1!V51,Sheet1!V62,Sheet1!V70)</f>
        <v>#DIV/0!</v>
      </c>
      <c r="AC29" s="68" t="str">
        <f>average(Sheet1!W51,Sheet1!W62,Sheet1!W70)</f>
        <v>#DIV/0!</v>
      </c>
      <c r="AD29" s="67">
        <f>average(Sheet1!X51,Sheet1!X62,Sheet1!X70)</f>
        <v>0.2547224415</v>
      </c>
      <c r="AE29" s="65">
        <f>average(Sheet1!Y51,Sheet1!Y62,Sheet1!Y70)</f>
        <v>559.074</v>
      </c>
      <c r="AF29" s="67">
        <f>average(Sheet1!Z51,Sheet1!Z62,Sheet1!Z70)</f>
        <v>0.1972614673</v>
      </c>
      <c r="AG29" s="65">
        <f>average(Sheet1!AA51,Sheet1!AA62,Sheet1!AA70)</f>
        <v>15.39123333</v>
      </c>
      <c r="AH29" s="68">
        <f>average(Sheet1!AB51,Sheet1!AB62,Sheet1!AB70)</f>
        <v>4.333333333</v>
      </c>
      <c r="AI29" s="68">
        <f>average(Sheet1!AC51,Sheet1!AC62,Sheet1!AC70)</f>
        <v>2.666666667</v>
      </c>
    </row>
    <row r="30">
      <c r="D30" s="58">
        <v>2.0</v>
      </c>
      <c r="E30" s="62"/>
      <c r="F30" s="62"/>
      <c r="G30" s="71">
        <v>3.0</v>
      </c>
      <c r="H30" s="64">
        <v>0.436</v>
      </c>
      <c r="I30" s="64">
        <v>0.279</v>
      </c>
      <c r="J30" s="64">
        <v>0.052</v>
      </c>
      <c r="K30" s="64">
        <v>0.0</v>
      </c>
      <c r="L30" s="64">
        <v>0.0</v>
      </c>
      <c r="M30" s="64">
        <v>0.234</v>
      </c>
      <c r="O30" s="65">
        <f>average(Sheet1!I54,Sheet1!I64,Sheet1!I67,Sheet1!I68)</f>
        <v>2.98006957</v>
      </c>
      <c r="P30" s="65">
        <f>average(Sheet1!J54,Sheet1!J64,Sheet1!J67,Sheet1!J68)</f>
        <v>19.04467975</v>
      </c>
      <c r="Q30" s="65">
        <f>average(Sheet1!K54,Sheet1!K64,Sheet1!K67,Sheet1!K68)</f>
        <v>2.125571445</v>
      </c>
      <c r="R30" s="65">
        <f>average(Sheet1!L54,Sheet1!L64,Sheet1!L67,Sheet1!L68)</f>
        <v>6.070673145</v>
      </c>
      <c r="S30" s="66">
        <f>average(Sheet1!M54,Sheet1!M64,Sheet1!M67,Sheet1!M68)</f>
        <v>0.09</v>
      </c>
      <c r="T30" s="66">
        <f>average(Sheet1!N54,Sheet1!N64,Sheet1!N67,Sheet1!N68)</f>
        <v>0.09</v>
      </c>
      <c r="U30" s="66">
        <f>average(Sheet1!O54,Sheet1!O64,Sheet1!O67,Sheet1!O68)</f>
        <v>0.2825</v>
      </c>
      <c r="V30" s="66">
        <f>average(Sheet1!P54,Sheet1!P64,Sheet1!P67,Sheet1!P68)</f>
        <v>0.42</v>
      </c>
      <c r="W30" s="66">
        <f>average(Sheet1!Q54,Sheet1!Q64,Sheet1!Q67,Sheet1!Q68)</f>
        <v>0.5575</v>
      </c>
      <c r="X30" s="68" t="str">
        <f>average(Sheet1!R54,Sheet1!R64,Sheet1!R67,Sheet1!R68)</f>
        <v>#DIV/0!</v>
      </c>
      <c r="Y30" s="67">
        <f>average(Sheet1!S54,Sheet1!S64,Sheet1!S67,Sheet1!S68)</f>
        <v>0.9731537063</v>
      </c>
      <c r="Z30" s="68" t="str">
        <f>average(Sheet1!T54,Sheet1!T64,Sheet1!T67,Sheet1!T68)</f>
        <v>#DIV/0!</v>
      </c>
      <c r="AA30" s="67">
        <f>average(Sheet1!U54,Sheet1!U64,Sheet1!U67,Sheet1!U68)</f>
        <v>0.9448747753</v>
      </c>
      <c r="AB30" s="68" t="str">
        <f>average(Sheet1!V54,Sheet1!V64,Sheet1!V67,Sheet1!V68)</f>
        <v>#DIV/0!</v>
      </c>
      <c r="AC30" s="68" t="str">
        <f>average(Sheet1!W54,Sheet1!W64,Sheet1!W67,Sheet1!W68)</f>
        <v>#DIV/0!</v>
      </c>
      <c r="AD30" s="67">
        <f>average(Sheet1!X54,Sheet1!X64,Sheet1!X67,Sheet1!X68)</f>
        <v>0.1384018577</v>
      </c>
      <c r="AE30" s="65">
        <f>average(Sheet1!Y54,Sheet1!Y64,Sheet1!Y67,Sheet1!Y68)</f>
        <v>477.03895</v>
      </c>
      <c r="AF30" s="67">
        <f>average(Sheet1!Z54,Sheet1!Z64,Sheet1!Z67,Sheet1!Z68)</f>
        <v>0.05675072433</v>
      </c>
      <c r="AG30" s="65">
        <f>average(Sheet1!AA54,Sheet1!AA64,Sheet1!AA67,Sheet1!AA68)</f>
        <v>16.052198</v>
      </c>
      <c r="AH30" s="68">
        <f>average(Sheet1!AB54,Sheet1!AB64,Sheet1!AB67,Sheet1!AB68)</f>
        <v>3.25</v>
      </c>
      <c r="AI30" s="68">
        <f>average(Sheet1!AC54,Sheet1!AC64,Sheet1!AC67,Sheet1!AC68)</f>
        <v>3.75</v>
      </c>
    </row>
    <row r="31">
      <c r="D31" s="58">
        <v>3.0</v>
      </c>
      <c r="E31" s="62"/>
      <c r="F31" s="62"/>
      <c r="G31" s="71">
        <v>5.0</v>
      </c>
      <c r="H31" s="64">
        <v>0.093</v>
      </c>
      <c r="I31" s="64">
        <v>0.271</v>
      </c>
      <c r="J31" s="64">
        <v>0.265</v>
      </c>
      <c r="K31" s="64">
        <v>0.063</v>
      </c>
      <c r="L31" s="64">
        <v>0.03</v>
      </c>
      <c r="M31" s="64">
        <v>0.278</v>
      </c>
      <c r="O31" s="65">
        <f>average(Sheet1!I43,Sheet1!I57,Sheet1!I59,Sheet1!I69)</f>
        <v>3.172029403</v>
      </c>
      <c r="P31" s="65">
        <f>average(Sheet1!J43,Sheet1!J57,Sheet1!J59,Sheet1!J69)</f>
        <v>18.26674525</v>
      </c>
      <c r="Q31" s="65">
        <f>average(Sheet1!K43,Sheet1!K57,Sheet1!K59,Sheet1!K69)</f>
        <v>2.084606333</v>
      </c>
      <c r="R31" s="65">
        <f>average(Sheet1!L43,Sheet1!L57,Sheet1!L59,Sheet1!L69)</f>
        <v>5.960040843</v>
      </c>
      <c r="S31" s="66">
        <f>average(Sheet1!M43,Sheet1!M57,Sheet1!M59,Sheet1!M69)</f>
        <v>0.0975</v>
      </c>
      <c r="T31" s="66">
        <f>average(Sheet1!N43,Sheet1!N57,Sheet1!N59,Sheet1!N69)</f>
        <v>0.0975</v>
      </c>
      <c r="U31" s="66">
        <f>average(Sheet1!O43,Sheet1!O57,Sheet1!O59,Sheet1!O69)</f>
        <v>0.2775</v>
      </c>
      <c r="V31" s="66">
        <f>average(Sheet1!P43,Sheet1!P57,Sheet1!P59,Sheet1!P69)</f>
        <v>0.33</v>
      </c>
      <c r="W31" s="66">
        <f>average(Sheet1!Q43,Sheet1!Q57,Sheet1!Q59,Sheet1!Q69)</f>
        <v>0.4225</v>
      </c>
      <c r="X31" s="68" t="str">
        <f>average(Sheet1!R43,Sheet1!R57,Sheet1!R59,Sheet1!R69)</f>
        <v>#DIV/0!</v>
      </c>
      <c r="Y31" s="67">
        <f>average(Sheet1!S43,Sheet1!S57,Sheet1!S59,Sheet1!S69)</f>
        <v>0.7666370805</v>
      </c>
      <c r="Z31" s="68" t="str">
        <f>average(Sheet1!T43,Sheet1!T57,Sheet1!T59,Sheet1!T69)</f>
        <v>#DIV/0!</v>
      </c>
      <c r="AA31" s="67">
        <f>average(Sheet1!U43,Sheet1!U57,Sheet1!U59,Sheet1!U69)</f>
        <v>0.913300815</v>
      </c>
      <c r="AB31" s="68" t="str">
        <f>average(Sheet1!V43,Sheet1!V57,Sheet1!V59,Sheet1!V69)</f>
        <v>#DIV/0!</v>
      </c>
      <c r="AC31" s="68" t="str">
        <f>average(Sheet1!W43,Sheet1!W57,Sheet1!W59,Sheet1!W69)</f>
        <v>#DIV/0!</v>
      </c>
      <c r="AD31" s="67">
        <f>average(Sheet1!X43,Sheet1!X57,Sheet1!X59,Sheet1!X69)</f>
        <v>0.375772351</v>
      </c>
      <c r="AE31" s="65">
        <f>average(Sheet1!Y43,Sheet1!Y57,Sheet1!Y59,Sheet1!Y69)</f>
        <v>783.159</v>
      </c>
      <c r="AF31" s="67">
        <f>average(Sheet1!Z43,Sheet1!Z57,Sheet1!Z59,Sheet1!Z69)</f>
        <v>0.3259379153</v>
      </c>
      <c r="AG31" s="65">
        <f>average(Sheet1!AA43,Sheet1!AA57,Sheet1!AA59,Sheet1!AA69)</f>
        <v>44.916275</v>
      </c>
      <c r="AH31" s="68">
        <f>average(Sheet1!AB43,Sheet1!AB57,Sheet1!AB59,Sheet1!AB69)</f>
        <v>1.75</v>
      </c>
      <c r="AI31" s="68">
        <f>average(Sheet1!AC43,Sheet1!AC57,Sheet1!AC59,Sheet1!AC69)</f>
        <v>5</v>
      </c>
    </row>
    <row r="32">
      <c r="D32" s="58">
        <v>4.0</v>
      </c>
      <c r="E32" s="62"/>
      <c r="F32" s="62"/>
      <c r="G32" s="71">
        <v>3.0</v>
      </c>
      <c r="H32" s="64">
        <v>0.254</v>
      </c>
      <c r="I32" s="64">
        <v>0.451</v>
      </c>
      <c r="J32" s="64">
        <v>0.024</v>
      </c>
      <c r="K32" s="64">
        <v>0.0</v>
      </c>
      <c r="L32" s="64">
        <v>0.0</v>
      </c>
      <c r="M32" s="64">
        <v>0.271</v>
      </c>
      <c r="O32" s="65">
        <f>average(Sheet1!I49,Sheet1!I63,Sheet1!I65)</f>
        <v>2.876050107</v>
      </c>
      <c r="P32" s="65">
        <f>average(Sheet1!J49,Sheet1!J63,Sheet1!J65)</f>
        <v>15.76655273</v>
      </c>
      <c r="Q32" s="65">
        <f>average(Sheet1!K49,Sheet1!K63,Sheet1!K65)</f>
        <v>1.49232275</v>
      </c>
      <c r="R32" s="65">
        <f>average(Sheet1!L49,Sheet1!L63,Sheet1!L65)</f>
        <v>4.178688403</v>
      </c>
      <c r="S32" s="66">
        <f>average(Sheet1!M49,Sheet1!M63,Sheet1!M65)</f>
        <v>0.1</v>
      </c>
      <c r="T32" s="66">
        <f>average(Sheet1!N49,Sheet1!N63,Sheet1!N65)</f>
        <v>0.1</v>
      </c>
      <c r="U32" s="66">
        <f>average(Sheet1!O49,Sheet1!O63,Sheet1!O65)</f>
        <v>0.2733333333</v>
      </c>
      <c r="V32" s="66">
        <f>average(Sheet1!P49,Sheet1!P63,Sheet1!P65)</f>
        <v>0.4666666667</v>
      </c>
      <c r="W32" s="66">
        <f>average(Sheet1!Q49,Sheet1!Q63,Sheet1!Q65)</f>
        <v>0.51</v>
      </c>
      <c r="X32" s="68" t="str">
        <f>average(Sheet1!R49,Sheet1!R63,Sheet1!R65)</f>
        <v>#DIV/0!</v>
      </c>
      <c r="Y32" s="67">
        <f>average(Sheet1!S49,Sheet1!S63,Sheet1!S65)</f>
        <v>0.8299666145</v>
      </c>
      <c r="Z32" s="68" t="str">
        <f>average(Sheet1!T49,Sheet1!T63,Sheet1!T65)</f>
        <v>#DIV/0!</v>
      </c>
      <c r="AA32" s="67">
        <f>average(Sheet1!U49,Sheet1!U63,Sheet1!U65)</f>
        <v>0.9136577445</v>
      </c>
      <c r="AB32" s="68" t="str">
        <f>average(Sheet1!V49,Sheet1!V63,Sheet1!V65)</f>
        <v>#DIV/0!</v>
      </c>
      <c r="AC32" s="68" t="str">
        <f>average(Sheet1!W49,Sheet1!W63,Sheet1!W65)</f>
        <v>#DIV/0!</v>
      </c>
      <c r="AD32" s="67">
        <f>average(Sheet1!X49,Sheet1!X63,Sheet1!X65)</f>
        <v>0.2253908665</v>
      </c>
      <c r="AE32" s="65">
        <f>average(Sheet1!Y49,Sheet1!Y63,Sheet1!Y65)</f>
        <v>679.544</v>
      </c>
      <c r="AF32" s="67">
        <f>average(Sheet1!Z49,Sheet1!Z63,Sheet1!Z65)</f>
        <v>0.317452806</v>
      </c>
      <c r="AG32" s="65">
        <f>average(Sheet1!AA49,Sheet1!AA63,Sheet1!AA65)</f>
        <v>387.8023667</v>
      </c>
      <c r="AH32" s="68">
        <f>average(Sheet1!AB49,Sheet1!AB63,Sheet1!AB65)</f>
        <v>5</v>
      </c>
      <c r="AI32" s="68">
        <f>average(Sheet1!AC49,Sheet1!AC63,Sheet1!AC65)</f>
        <v>1</v>
      </c>
    </row>
    <row r="33">
      <c r="D33" s="58">
        <v>5.0</v>
      </c>
      <c r="E33" s="62"/>
      <c r="F33" s="62"/>
      <c r="G33" s="71">
        <v>3.0</v>
      </c>
      <c r="H33" s="64">
        <v>0.164</v>
      </c>
      <c r="I33" s="64">
        <v>0.398</v>
      </c>
      <c r="J33" s="64">
        <v>0.143</v>
      </c>
      <c r="K33" s="64">
        <v>0.0</v>
      </c>
      <c r="L33" s="64">
        <v>0.0</v>
      </c>
      <c r="M33" s="64">
        <v>0.295</v>
      </c>
      <c r="O33" s="65">
        <f>average(Sheet1!I46,Sheet1!I50,Sheet1!I76)</f>
        <v>6.073984103</v>
      </c>
      <c r="P33" s="65">
        <f>average(Sheet1!J46,Sheet1!J50,Sheet1!J76)</f>
        <v>18.6266342</v>
      </c>
      <c r="Q33" s="65">
        <f>average(Sheet1!K46,Sheet1!K50,Sheet1!K76)</f>
        <v>2.136888777</v>
      </c>
      <c r="R33" s="65">
        <f>average(Sheet1!L46,Sheet1!L50,Sheet1!L76)</f>
        <v>6.2836224</v>
      </c>
      <c r="S33" s="66">
        <f>average(Sheet1!M46,Sheet1!M50,Sheet1!M76)</f>
        <v>0.1</v>
      </c>
      <c r="T33" s="66">
        <f>average(Sheet1!N46,Sheet1!N50,Sheet1!N76)</f>
        <v>0.1</v>
      </c>
      <c r="U33" s="66">
        <f>average(Sheet1!O46,Sheet1!O50,Sheet1!O76)</f>
        <v>0.2766666667</v>
      </c>
      <c r="V33" s="66">
        <f>average(Sheet1!P46,Sheet1!P50,Sheet1!P76)</f>
        <v>0.3333333333</v>
      </c>
      <c r="W33" s="66">
        <f>average(Sheet1!Q46,Sheet1!Q50,Sheet1!Q76)</f>
        <v>0.4266666667</v>
      </c>
      <c r="X33" s="68" t="str">
        <f>average(Sheet1!R46,Sheet1!R50,Sheet1!R76)</f>
        <v>#DIV/0!</v>
      </c>
      <c r="Y33" s="67">
        <f>average(Sheet1!S46,Sheet1!S50,Sheet1!S76)</f>
        <v>0.8944744523</v>
      </c>
      <c r="Z33" s="68" t="str">
        <f>average(Sheet1!T46,Sheet1!T50,Sheet1!T76)</f>
        <v>#DIV/0!</v>
      </c>
      <c r="AA33" s="67">
        <f>average(Sheet1!U46,Sheet1!U50,Sheet1!U76)</f>
        <v>0.921619968</v>
      </c>
      <c r="AB33" s="68" t="str">
        <f>average(Sheet1!V46,Sheet1!V50,Sheet1!V76)</f>
        <v>#DIV/0!</v>
      </c>
      <c r="AC33" s="68" t="str">
        <f>average(Sheet1!W46,Sheet1!W50,Sheet1!W76)</f>
        <v>#DIV/0!</v>
      </c>
      <c r="AD33" s="67">
        <f>average(Sheet1!X46,Sheet1!X50,Sheet1!X76)</f>
        <v>0.370211007</v>
      </c>
      <c r="AE33" s="65">
        <f>average(Sheet1!Y46,Sheet1!Y50,Sheet1!Y76)</f>
        <v>1147.253</v>
      </c>
      <c r="AF33" s="67">
        <f>average(Sheet1!Z46,Sheet1!Z50,Sheet1!Z76)</f>
        <v>0.1547240913</v>
      </c>
      <c r="AG33" s="65">
        <f>average(Sheet1!AA46,Sheet1!AA50,Sheet1!AA76)</f>
        <v>85.0285</v>
      </c>
      <c r="AH33" s="68">
        <f>average(Sheet1!AB46,Sheet1!AB50,Sheet1!AB76)</f>
        <v>2.333333333</v>
      </c>
      <c r="AI33" s="68">
        <f>average(Sheet1!AC46,Sheet1!AC50,Sheet1!AC76)</f>
        <v>4.666666667</v>
      </c>
    </row>
    <row r="34">
      <c r="D34" s="58">
        <v>6.0</v>
      </c>
      <c r="E34" s="62"/>
      <c r="F34" s="62"/>
      <c r="G34" s="71">
        <v>5.0</v>
      </c>
      <c r="H34" s="64">
        <v>0.058</v>
      </c>
      <c r="I34" s="64">
        <v>0.206</v>
      </c>
      <c r="J34" s="64">
        <v>0.17</v>
      </c>
      <c r="K34" s="64">
        <v>0.11</v>
      </c>
      <c r="L34" s="64">
        <v>0.236</v>
      </c>
      <c r="M34" s="64">
        <v>0.22</v>
      </c>
      <c r="O34" s="65">
        <f>average(Sheet1!I48,Sheet1!I56,Sheet1!I71)</f>
        <v>7.56540551</v>
      </c>
      <c r="P34" s="65">
        <f>average(Sheet1!J48,Sheet1!J56,Sheet1!J71)</f>
        <v>20.53272668</v>
      </c>
      <c r="Q34" s="65">
        <f>average(Sheet1!K48,Sheet1!K56,Sheet1!K71)</f>
        <v>2.16861681</v>
      </c>
      <c r="R34" s="65">
        <f>average(Sheet1!L48,Sheet1!L56,Sheet1!L71)</f>
        <v>6.063800117</v>
      </c>
      <c r="S34" s="66">
        <f>average(Sheet1!M48,Sheet1!M56,Sheet1!M71)</f>
        <v>0.1066666667</v>
      </c>
      <c r="T34" s="66">
        <f>average(Sheet1!N48,Sheet1!N56,Sheet1!N71)</f>
        <v>0.1066666667</v>
      </c>
      <c r="U34" s="66">
        <f>average(Sheet1!O48,Sheet1!O56,Sheet1!O71)</f>
        <v>0.27</v>
      </c>
      <c r="V34" s="66">
        <f>average(Sheet1!P48,Sheet1!P56,Sheet1!P71)</f>
        <v>0.33</v>
      </c>
      <c r="W34" s="66">
        <f>average(Sheet1!Q48,Sheet1!Q56,Sheet1!Q71)</f>
        <v>0.42</v>
      </c>
      <c r="X34" s="68" t="str">
        <f>average(Sheet1!R48,Sheet1!R56,Sheet1!R71)</f>
        <v>#DIV/0!</v>
      </c>
      <c r="Y34" s="67">
        <f>average(Sheet1!S48,Sheet1!S56,Sheet1!S71)</f>
        <v>0.89454523</v>
      </c>
      <c r="Z34" s="68" t="str">
        <f>average(Sheet1!T48,Sheet1!T56,Sheet1!T71)</f>
        <v>#DIV/0!</v>
      </c>
      <c r="AA34" s="67">
        <f>average(Sheet1!U48,Sheet1!U56,Sheet1!U71)</f>
        <v>0.9311998963</v>
      </c>
      <c r="AB34" s="68" t="str">
        <f>average(Sheet1!V48,Sheet1!V56,Sheet1!V71)</f>
        <v>#DIV/0!</v>
      </c>
      <c r="AC34" s="68" t="str">
        <f>average(Sheet1!W48,Sheet1!W56,Sheet1!W71)</f>
        <v>#DIV/0!</v>
      </c>
      <c r="AD34" s="67">
        <f>average(Sheet1!X48,Sheet1!X56,Sheet1!X71)</f>
        <v>0.3780380743</v>
      </c>
      <c r="AE34" s="65">
        <f>average(Sheet1!Y48,Sheet1!Y56,Sheet1!Y71)</f>
        <v>717.6276667</v>
      </c>
      <c r="AF34" s="67">
        <f>average(Sheet1!Z48,Sheet1!Z56,Sheet1!Z71)</f>
        <v>0.2212383803</v>
      </c>
      <c r="AG34" s="65">
        <f>average(Sheet1!AA48,Sheet1!AA56,Sheet1!AA71)</f>
        <v>163.0534</v>
      </c>
      <c r="AH34" s="68">
        <f>average(Sheet1!AB48,Sheet1!AB56,Sheet1!AB71)</f>
        <v>1</v>
      </c>
      <c r="AI34" s="68">
        <f>average(Sheet1!AC48,Sheet1!AC56,Sheet1!AC71)</f>
        <v>4.666666667</v>
      </c>
    </row>
    <row r="35">
      <c r="D35" s="58">
        <v>7.0</v>
      </c>
      <c r="E35" s="62"/>
      <c r="F35" s="62"/>
      <c r="G35" s="71">
        <v>4.0</v>
      </c>
      <c r="H35" s="64">
        <v>0.339</v>
      </c>
      <c r="I35" s="64">
        <v>0.401</v>
      </c>
      <c r="J35" s="64">
        <v>0.02</v>
      </c>
      <c r="K35" s="64">
        <v>0.0</v>
      </c>
      <c r="L35" s="64">
        <v>0.001</v>
      </c>
      <c r="M35" s="64">
        <v>0.239</v>
      </c>
      <c r="O35" s="65">
        <f>average(Sheet1!I52,Sheet1!I53,Sheet1!I73,Sheet1!I75)</f>
        <v>2.80040115</v>
      </c>
      <c r="P35" s="65">
        <f>average(Sheet1!J52,Sheet1!J53,Sheet1!J73,Sheet1!J75)</f>
        <v>13.11929367</v>
      </c>
      <c r="Q35" s="65">
        <f>average(Sheet1!K52,Sheet1!K53,Sheet1!K73,Sheet1!K75)</f>
        <v>1.55678271</v>
      </c>
      <c r="R35" s="65">
        <f>average(Sheet1!L52,Sheet1!L53,Sheet1!L73,Sheet1!L75)</f>
        <v>4.036117158</v>
      </c>
      <c r="S35" s="66">
        <f>average(Sheet1!M52,Sheet1!M53,Sheet1!M73,Sheet1!M75)</f>
        <v>0.0925</v>
      </c>
      <c r="T35" s="66">
        <f>average(Sheet1!N52,Sheet1!N53,Sheet1!N73,Sheet1!N75)</f>
        <v>0.0925</v>
      </c>
      <c r="U35" s="66">
        <f>average(Sheet1!O52,Sheet1!O53,Sheet1!O73,Sheet1!O75)</f>
        <v>0.2825</v>
      </c>
      <c r="V35" s="66">
        <f>average(Sheet1!P52,Sheet1!P53,Sheet1!P73,Sheet1!P75)</f>
        <v>0.505</v>
      </c>
      <c r="W35" s="66">
        <f>average(Sheet1!Q52,Sheet1!Q53,Sheet1!Q73,Sheet1!Q75)</f>
        <v>0.5325</v>
      </c>
      <c r="X35" s="68" t="str">
        <f>average(Sheet1!R52,Sheet1!R53,Sheet1!R73,Sheet1!R75)</f>
        <v>#DIV/0!</v>
      </c>
      <c r="Y35" s="67">
        <f>average(Sheet1!S52,Sheet1!S53,Sheet1!S73,Sheet1!S75)</f>
        <v>0.9382090703</v>
      </c>
      <c r="Z35" s="68" t="str">
        <f>average(Sheet1!T52,Sheet1!T53,Sheet1!T73,Sheet1!T75)</f>
        <v>#DIV/0!</v>
      </c>
      <c r="AA35" s="67">
        <f>average(Sheet1!U52,Sheet1!U53,Sheet1!U73,Sheet1!U75)</f>
        <v>0.9266462458</v>
      </c>
      <c r="AB35" s="68" t="str">
        <f>average(Sheet1!V52,Sheet1!V53,Sheet1!V73,Sheet1!V75)</f>
        <v>#DIV/0!</v>
      </c>
      <c r="AC35" s="68" t="str">
        <f>average(Sheet1!W52,Sheet1!W53,Sheet1!W73,Sheet1!W75)</f>
        <v>#DIV/0!</v>
      </c>
      <c r="AD35" s="67">
        <f>average(Sheet1!X52,Sheet1!X53,Sheet1!X73,Sheet1!X75)</f>
        <v>0.211783621</v>
      </c>
      <c r="AE35" s="65">
        <f>average(Sheet1!Y52,Sheet1!Y53,Sheet1!Y73,Sheet1!Y75)</f>
        <v>614.0425</v>
      </c>
      <c r="AF35" s="67">
        <f>average(Sheet1!Z52,Sheet1!Z53,Sheet1!Z73,Sheet1!Z75)</f>
        <v>0.1370936628</v>
      </c>
      <c r="AG35" s="65">
        <f>average(Sheet1!AA52,Sheet1!AA53,Sheet1!AA73,Sheet1!AA75)</f>
        <v>18.941075</v>
      </c>
      <c r="AH35" s="68">
        <f>average(Sheet1!AB52,Sheet1!AB53,Sheet1!AB73,Sheet1!AB75)</f>
        <v>4.5</v>
      </c>
      <c r="AI35" s="68">
        <f>average(Sheet1!AC52,Sheet1!AC53,Sheet1!AC73,Sheet1!AC75)</f>
        <v>1.75</v>
      </c>
    </row>
    <row r="36">
      <c r="D36" s="58">
        <v>8.0</v>
      </c>
      <c r="E36" s="62"/>
      <c r="F36" s="62"/>
      <c r="G36" s="71">
        <v>3.0</v>
      </c>
      <c r="H36" s="64">
        <v>0.192</v>
      </c>
      <c r="I36" s="64">
        <v>0.497</v>
      </c>
      <c r="J36" s="64">
        <v>0.036</v>
      </c>
      <c r="K36" s="64">
        <v>0.0</v>
      </c>
      <c r="L36" s="64">
        <v>0.0</v>
      </c>
      <c r="M36" s="64">
        <v>0.275</v>
      </c>
      <c r="O36" s="65">
        <f>average(Sheet1!I42,Sheet1!I45,Sheet1!I58)</f>
        <v>4.256938497</v>
      </c>
      <c r="P36" s="65">
        <f>average(Sheet1!J42,Sheet1!J45,Sheet1!J58)</f>
        <v>15.61897687</v>
      </c>
      <c r="Q36" s="65">
        <f>average(Sheet1!K42,Sheet1!K45,Sheet1!K58)</f>
        <v>1.474260813</v>
      </c>
      <c r="R36" s="65">
        <f>average(Sheet1!L42,Sheet1!L45,Sheet1!L58)</f>
        <v>3.766538923</v>
      </c>
      <c r="S36" s="66">
        <f>average(Sheet1!M42,Sheet1!M45,Sheet1!M58)</f>
        <v>0.09333333333</v>
      </c>
      <c r="T36" s="66">
        <f>average(Sheet1!N42,Sheet1!N45,Sheet1!N58)</f>
        <v>0.09333333333</v>
      </c>
      <c r="U36" s="66">
        <f>average(Sheet1!O42,Sheet1!O45,Sheet1!O58)</f>
        <v>0.2766666667</v>
      </c>
      <c r="V36" s="66">
        <f>average(Sheet1!P42,Sheet1!P45,Sheet1!P58)</f>
        <v>0.4633333333</v>
      </c>
      <c r="W36" s="66">
        <f>average(Sheet1!Q42,Sheet1!Q45,Sheet1!Q58)</f>
        <v>0.5666666667</v>
      </c>
      <c r="X36" s="68" t="str">
        <f>average(Sheet1!R42,Sheet1!R45,Sheet1!R58)</f>
        <v>#DIV/0!</v>
      </c>
      <c r="Y36" s="67">
        <f>average(Sheet1!S42,Sheet1!S45,Sheet1!S58)</f>
        <v>0.9652642273</v>
      </c>
      <c r="Z36" s="68" t="str">
        <f>average(Sheet1!T42,Sheet1!T45,Sheet1!T58)</f>
        <v>#DIV/0!</v>
      </c>
      <c r="AA36" s="67">
        <f>average(Sheet1!U42,Sheet1!U45,Sheet1!U58)</f>
        <v>0.9381288413</v>
      </c>
      <c r="AB36" s="68" t="str">
        <f>average(Sheet1!V42,Sheet1!V45,Sheet1!V58)</f>
        <v>#DIV/0!</v>
      </c>
      <c r="AC36" s="68" t="str">
        <f>average(Sheet1!W42,Sheet1!W45,Sheet1!W58)</f>
        <v>#DIV/0!</v>
      </c>
      <c r="AD36" s="67">
        <f>average(Sheet1!X42,Sheet1!X45,Sheet1!X58)</f>
        <v>0.1618099753</v>
      </c>
      <c r="AE36" s="65">
        <f>average(Sheet1!Y42,Sheet1!Y45,Sheet1!Y58)</f>
        <v>556.2613333</v>
      </c>
      <c r="AF36" s="67">
        <f>average(Sheet1!Z42,Sheet1!Z45,Sheet1!Z58)</f>
        <v>0.0433051855</v>
      </c>
      <c r="AG36" s="65">
        <f>average(Sheet1!AA42,Sheet1!AA45,Sheet1!AA58)</f>
        <v>32.5448</v>
      </c>
      <c r="AH36" s="68">
        <f>average(Sheet1!AB42,Sheet1!AB45,Sheet1!AB58)</f>
        <v>4.666666667</v>
      </c>
      <c r="AI36" s="68">
        <f>average(Sheet1!AC42,Sheet1!AC45,Sheet1!AC58)</f>
        <v>3</v>
      </c>
    </row>
    <row r="37">
      <c r="D37" s="58">
        <v>9.0</v>
      </c>
      <c r="E37" s="62"/>
      <c r="F37" s="62"/>
      <c r="G37" s="71">
        <v>5.0</v>
      </c>
      <c r="H37" s="64">
        <v>0.207</v>
      </c>
      <c r="I37" s="64">
        <v>0.375</v>
      </c>
      <c r="J37" s="64">
        <v>0.06</v>
      </c>
      <c r="K37" s="64">
        <v>0.033</v>
      </c>
      <c r="L37" s="64">
        <v>0.021</v>
      </c>
      <c r="M37" s="64">
        <v>0.304</v>
      </c>
      <c r="O37" s="65">
        <f>average(Sheet1!I41,Sheet1!I55)</f>
        <v>8.854906</v>
      </c>
      <c r="P37" s="65">
        <f>average(Sheet1!J41,Sheet1!J55)</f>
        <v>16.53253952</v>
      </c>
      <c r="Q37" s="65">
        <f>average(Sheet1!K41,Sheet1!K55)</f>
        <v>1.99576379</v>
      </c>
      <c r="R37" s="65">
        <f>average(Sheet1!L41,Sheet1!L55)</f>
        <v>6.216293795</v>
      </c>
      <c r="S37" s="66">
        <f>average(Sheet1!M41,Sheet1!M55)</f>
        <v>0.095</v>
      </c>
      <c r="T37" s="66">
        <f>average(Sheet1!N41,Sheet1!N55)</f>
        <v>0.095</v>
      </c>
      <c r="U37" s="66">
        <f>average(Sheet1!O41,Sheet1!O55)</f>
        <v>0.28</v>
      </c>
      <c r="V37" s="66">
        <f>average(Sheet1!P41,Sheet1!P55)</f>
        <v>0.4</v>
      </c>
      <c r="W37" s="66">
        <f>average(Sheet1!Q41,Sheet1!Q55)</f>
        <v>0.48</v>
      </c>
      <c r="X37" s="68" t="str">
        <f>average(Sheet1!R41,Sheet1!R55)</f>
        <v>#DIV/0!</v>
      </c>
      <c r="Y37" s="67">
        <f>average(Sheet1!S41,Sheet1!S55)</f>
        <v>0.8548578455</v>
      </c>
      <c r="Z37" s="68" t="str">
        <f>average(Sheet1!T41,Sheet1!T55)</f>
        <v>#DIV/0!</v>
      </c>
      <c r="AA37" s="67">
        <f>average(Sheet1!U41,Sheet1!U55)</f>
        <v>0.927876698</v>
      </c>
      <c r="AB37" s="68" t="str">
        <f>average(Sheet1!V41,Sheet1!V55)</f>
        <v>#DIV/0!</v>
      </c>
      <c r="AC37" s="68" t="str">
        <f>average(Sheet1!W41,Sheet1!W55)</f>
        <v>#DIV/0!</v>
      </c>
      <c r="AD37" s="67">
        <f>average(Sheet1!X41,Sheet1!X55)</f>
        <v>0.2873745275</v>
      </c>
      <c r="AE37" s="65">
        <f>average(Sheet1!Y41,Sheet1!Y55)</f>
        <v>1149.71</v>
      </c>
      <c r="AF37" s="67">
        <f>average(Sheet1!Z41,Sheet1!Z55)</f>
        <v>0.2297840135</v>
      </c>
      <c r="AG37" s="65">
        <f>average(Sheet1!AA41,Sheet1!AA55)</f>
        <v>67.6351</v>
      </c>
      <c r="AH37" s="68">
        <f>average(Sheet1!AB41,Sheet1!AB55)</f>
        <v>2.5</v>
      </c>
      <c r="AI37" s="68">
        <f>average(Sheet1!AC41,Sheet1!AC55)</f>
        <v>3.5</v>
      </c>
    </row>
    <row r="38">
      <c r="D38" s="58">
        <v>10.0</v>
      </c>
      <c r="E38" s="62"/>
      <c r="F38" s="62"/>
      <c r="G38" s="71">
        <v>5.0</v>
      </c>
      <c r="H38" s="64">
        <v>0.07</v>
      </c>
      <c r="I38" s="64">
        <v>0.461</v>
      </c>
      <c r="J38" s="64">
        <v>0.008</v>
      </c>
      <c r="K38" s="64">
        <v>0.23</v>
      </c>
      <c r="L38" s="64">
        <v>0.031</v>
      </c>
      <c r="M38" s="64">
        <v>0.199</v>
      </c>
      <c r="O38" s="65">
        <f>average(Sheet1!I40,Sheet1!I66,Sheet1!I74)</f>
        <v>4.428344167</v>
      </c>
      <c r="P38" s="65">
        <f>average(Sheet1!J40,Sheet1!J66,Sheet1!J74)</f>
        <v>21.88162787</v>
      </c>
      <c r="Q38" s="65">
        <f>average(Sheet1!K40,Sheet1!K66,Sheet1!K74)</f>
        <v>2.149829297</v>
      </c>
      <c r="R38" s="65">
        <f>average(Sheet1!L40,Sheet1!L66,Sheet1!L74)</f>
        <v>6.14724946</v>
      </c>
      <c r="S38" s="66">
        <f>average(Sheet1!M40,Sheet1!M66,Sheet1!M74)</f>
        <v>0.08</v>
      </c>
      <c r="T38" s="66">
        <f>average(Sheet1!N40,Sheet1!N66,Sheet1!N74)</f>
        <v>0.08</v>
      </c>
      <c r="U38" s="66">
        <f>average(Sheet1!O40,Sheet1!O66,Sheet1!O74)</f>
        <v>0.2866666667</v>
      </c>
      <c r="V38" s="66">
        <f>average(Sheet1!P40,Sheet1!P66,Sheet1!P74)</f>
        <v>0.42</v>
      </c>
      <c r="W38" s="66">
        <f>average(Sheet1!Q40,Sheet1!Q66,Sheet1!Q74)</f>
        <v>0.4466666667</v>
      </c>
      <c r="X38" s="68" t="str">
        <f>average(Sheet1!R40,Sheet1!R66,Sheet1!R74)</f>
        <v>#DIV/0!</v>
      </c>
      <c r="Y38" s="67">
        <f>average(Sheet1!S40,Sheet1!S66,Sheet1!S74)</f>
        <v>0.7916101913</v>
      </c>
      <c r="Z38" s="68" t="str">
        <f>average(Sheet1!T40,Sheet1!T66,Sheet1!T74)</f>
        <v>#DIV/0!</v>
      </c>
      <c r="AA38" s="67">
        <f>average(Sheet1!U40,Sheet1!U66,Sheet1!U74)</f>
        <v>0.868493678</v>
      </c>
      <c r="AB38" s="68" t="str">
        <f>average(Sheet1!V40,Sheet1!V66,Sheet1!V74)</f>
        <v>#DIV/0!</v>
      </c>
      <c r="AC38" s="68" t="str">
        <f>average(Sheet1!W40,Sheet1!W66,Sheet1!W74)</f>
        <v>#DIV/0!</v>
      </c>
      <c r="AD38" s="67">
        <f>average(Sheet1!X40,Sheet1!X66,Sheet1!X74)</f>
        <v>0.3387481287</v>
      </c>
      <c r="AE38" s="65">
        <f>average(Sheet1!Y40,Sheet1!Y66,Sheet1!Y74)</f>
        <v>1272.700333</v>
      </c>
      <c r="AF38" s="67">
        <f>average(Sheet1!Z40,Sheet1!Z66,Sheet1!Z74)</f>
        <v>0.258552566</v>
      </c>
      <c r="AG38" s="65">
        <f>average(Sheet1!AA40,Sheet1!AA66,Sheet1!AA74)</f>
        <v>75.8555</v>
      </c>
      <c r="AH38" s="68">
        <f>average(Sheet1!AB40,Sheet1!AB66,Sheet1!AB74)</f>
        <v>2</v>
      </c>
      <c r="AI38" s="68">
        <f>average(Sheet1!AC40,Sheet1!AC66,Sheet1!AC74)</f>
        <v>1.666666667</v>
      </c>
    </row>
    <row r="39">
      <c r="D39" s="58">
        <v>11.0</v>
      </c>
      <c r="E39" s="62"/>
      <c r="F39" s="62"/>
      <c r="G39" s="71">
        <v>3.0</v>
      </c>
      <c r="H39" s="64">
        <v>0.162</v>
      </c>
      <c r="I39" s="64">
        <v>0.483</v>
      </c>
      <c r="J39" s="64">
        <v>0.04</v>
      </c>
      <c r="K39" s="64">
        <v>0.0</v>
      </c>
      <c r="L39" s="64">
        <v>0.0</v>
      </c>
      <c r="M39" s="64">
        <v>0.315</v>
      </c>
      <c r="O39" s="65">
        <f>average(Sheet1!I44,Sheet1!I47,Sheet1!I60,Sheet1!I61)</f>
        <v>7.084211265</v>
      </c>
      <c r="P39" s="65">
        <f>average(Sheet1!J44,Sheet1!J47,Sheet1!J60,Sheet1!J61)</f>
        <v>24.21774038</v>
      </c>
      <c r="Q39" s="65">
        <f>average(Sheet1!K44,Sheet1!K47,Sheet1!K60,Sheet1!K61)</f>
        <v>2.21034752</v>
      </c>
      <c r="R39" s="65">
        <f>average(Sheet1!L44,Sheet1!L47,Sheet1!L60,Sheet1!L61)</f>
        <v>5.94283143</v>
      </c>
      <c r="S39" s="66">
        <f>average(Sheet1!M44,Sheet1!M47,Sheet1!M60,Sheet1!M61)</f>
        <v>0.0825</v>
      </c>
      <c r="T39" s="66">
        <f>average(Sheet1!N44,Sheet1!N47,Sheet1!N60,Sheet1!N61)</f>
        <v>0.0825</v>
      </c>
      <c r="U39" s="66">
        <f>average(Sheet1!O44,Sheet1!O47,Sheet1!O60,Sheet1!O61)</f>
        <v>0.2875</v>
      </c>
      <c r="V39" s="66">
        <f>average(Sheet1!P44,Sheet1!P47,Sheet1!P60,Sheet1!P61)</f>
        <v>0.485</v>
      </c>
      <c r="W39" s="66">
        <f>average(Sheet1!Q44,Sheet1!Q47,Sheet1!Q60,Sheet1!Q61)</f>
        <v>0.4875</v>
      </c>
      <c r="X39" s="68" t="str">
        <f>average(Sheet1!R44,Sheet1!R47,Sheet1!R60,Sheet1!R61)</f>
        <v>#DIV/0!</v>
      </c>
      <c r="Y39" s="67">
        <f>average(Sheet1!S44,Sheet1!S47,Sheet1!S60,Sheet1!S61)</f>
        <v>0.7667401465</v>
      </c>
      <c r="Z39" s="68" t="str">
        <f>average(Sheet1!T44,Sheet1!T47,Sheet1!T60,Sheet1!T61)</f>
        <v>#DIV/0!</v>
      </c>
      <c r="AA39" s="67">
        <f>average(Sheet1!U44,Sheet1!U47,Sheet1!U60,Sheet1!U61)</f>
        <v>0.902570941</v>
      </c>
      <c r="AB39" s="68" t="str">
        <f>average(Sheet1!V44,Sheet1!V47,Sheet1!V60,Sheet1!V61)</f>
        <v>#DIV/0!</v>
      </c>
      <c r="AC39" s="68" t="str">
        <f>average(Sheet1!W44,Sheet1!W47,Sheet1!W60,Sheet1!W61)</f>
        <v>#DIV/0!</v>
      </c>
      <c r="AD39" s="67">
        <f>average(Sheet1!X44,Sheet1!X47,Sheet1!X60,Sheet1!X61)</f>
        <v>0.2809387615</v>
      </c>
      <c r="AE39" s="65">
        <f>average(Sheet1!Y44,Sheet1!Y47,Sheet1!Y60,Sheet1!Y61)</f>
        <v>891.51575</v>
      </c>
      <c r="AF39" s="67">
        <f>average(Sheet1!Z44,Sheet1!Z47,Sheet1!Z60,Sheet1!Z61)</f>
        <v>0.379239498</v>
      </c>
      <c r="AG39" s="65">
        <f>average(Sheet1!AA44,Sheet1!AA47,Sheet1!AA60,Sheet1!AA61)</f>
        <v>30.911</v>
      </c>
      <c r="AH39" s="68">
        <f>average(Sheet1!AB44,Sheet1!AB47,Sheet1!AB60,Sheet1!AB61)</f>
        <v>3</v>
      </c>
      <c r="AI39" s="68">
        <f>average(Sheet1!AC44,Sheet1!AC47,Sheet1!AC60,Sheet1!AC61)</f>
        <v>1.5</v>
      </c>
    </row>
  </sheetData>
  <mergeCells count="17">
    <mergeCell ref="C1:C2"/>
    <mergeCell ref="D1:D2"/>
    <mergeCell ref="E1:E2"/>
    <mergeCell ref="F1:F2"/>
    <mergeCell ref="G1:N1"/>
    <mergeCell ref="O1:W1"/>
    <mergeCell ref="X1:AH1"/>
    <mergeCell ref="O26:W26"/>
    <mergeCell ref="O27:R27"/>
    <mergeCell ref="S27:W27"/>
    <mergeCell ref="O2:R2"/>
    <mergeCell ref="S2:W2"/>
    <mergeCell ref="C3:C23"/>
    <mergeCell ref="G26:N26"/>
    <mergeCell ref="X26:AI26"/>
    <mergeCell ref="D27:D28"/>
    <mergeCell ref="E27:E28"/>
  </mergeCells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72" t="s">
        <v>129</v>
      </c>
      <c r="B1" s="72" t="s">
        <v>130</v>
      </c>
      <c r="C1" s="72" t="s">
        <v>131</v>
      </c>
      <c r="D1" s="72" t="s">
        <v>132</v>
      </c>
      <c r="E1" s="72" t="s">
        <v>133</v>
      </c>
      <c r="F1" s="72" t="s">
        <v>134</v>
      </c>
      <c r="G1" s="72" t="s">
        <v>135</v>
      </c>
      <c r="H1" s="72" t="s">
        <v>136</v>
      </c>
      <c r="I1" s="72" t="s">
        <v>137</v>
      </c>
      <c r="J1" s="72" t="s">
        <v>138</v>
      </c>
      <c r="K1" s="72" t="s">
        <v>139</v>
      </c>
      <c r="L1" s="72" t="s">
        <v>140</v>
      </c>
      <c r="M1" s="72" t="s">
        <v>141</v>
      </c>
      <c r="N1" s="72" t="s">
        <v>142</v>
      </c>
      <c r="O1" s="72" t="s">
        <v>143</v>
      </c>
      <c r="P1" s="72" t="s">
        <v>144</v>
      </c>
      <c r="Q1" s="72" t="s">
        <v>145</v>
      </c>
      <c r="R1" s="72" t="s">
        <v>146</v>
      </c>
      <c r="S1" s="72" t="s">
        <v>147</v>
      </c>
      <c r="T1" s="72" t="s">
        <v>148</v>
      </c>
      <c r="U1" s="72" t="s">
        <v>149</v>
      </c>
      <c r="V1" s="72" t="s">
        <v>150</v>
      </c>
      <c r="W1" s="72" t="s">
        <v>151</v>
      </c>
      <c r="X1" s="72" t="s">
        <v>152</v>
      </c>
      <c r="Y1" s="72" t="s">
        <v>153</v>
      </c>
      <c r="Z1" s="72" t="s">
        <v>154</v>
      </c>
      <c r="AA1" s="72" t="s">
        <v>155</v>
      </c>
      <c r="AB1" s="72" t="s">
        <v>156</v>
      </c>
      <c r="AC1" s="72" t="s">
        <v>157</v>
      </c>
      <c r="AD1" s="72" t="s">
        <v>158</v>
      </c>
      <c r="AE1" s="72" t="s">
        <v>159</v>
      </c>
      <c r="AF1" s="72" t="s">
        <v>160</v>
      </c>
      <c r="AG1" s="72" t="s">
        <v>161</v>
      </c>
      <c r="AH1" s="72" t="s">
        <v>162</v>
      </c>
      <c r="AI1" s="72" t="s">
        <v>163</v>
      </c>
      <c r="AJ1" s="72" t="s">
        <v>164</v>
      </c>
      <c r="AK1" s="72" t="s">
        <v>165</v>
      </c>
      <c r="AL1" s="72" t="s">
        <v>166</v>
      </c>
      <c r="AM1" s="72" t="s">
        <v>167</v>
      </c>
      <c r="AN1" s="72" t="s">
        <v>168</v>
      </c>
      <c r="AO1" s="72" t="s">
        <v>169</v>
      </c>
      <c r="AP1" s="72" t="s">
        <v>170</v>
      </c>
      <c r="AQ1" s="72" t="s">
        <v>171</v>
      </c>
      <c r="AR1" s="72" t="s">
        <v>172</v>
      </c>
      <c r="AS1" s="72" t="s">
        <v>173</v>
      </c>
      <c r="AT1" s="72" t="s">
        <v>174</v>
      </c>
      <c r="AU1" s="72" t="s">
        <v>175</v>
      </c>
      <c r="AV1" s="72" t="s">
        <v>176</v>
      </c>
      <c r="AW1" s="72" t="s">
        <v>177</v>
      </c>
      <c r="AX1" s="72" t="s">
        <v>178</v>
      </c>
      <c r="AY1" s="72" t="s">
        <v>179</v>
      </c>
    </row>
    <row r="2">
      <c r="A2" s="73" t="s">
        <v>79</v>
      </c>
      <c r="B2" s="73">
        <v>0.0683688</v>
      </c>
      <c r="C2" s="73">
        <v>0.586532</v>
      </c>
      <c r="D2" s="73">
        <v>0.557273</v>
      </c>
      <c r="E2" s="73">
        <v>1.0</v>
      </c>
      <c r="F2" s="73">
        <v>0.693209</v>
      </c>
      <c r="G2" s="73">
        <v>0.0674749</v>
      </c>
      <c r="H2" s="73">
        <v>8.71243</v>
      </c>
      <c r="I2" s="73">
        <v>0.269811</v>
      </c>
      <c r="J2" s="73">
        <v>1.0</v>
      </c>
      <c r="K2" s="73">
        <v>15.342</v>
      </c>
      <c r="L2" s="73">
        <v>13.758</v>
      </c>
      <c r="M2" s="73">
        <v>1.0</v>
      </c>
      <c r="N2" s="73">
        <v>105.799</v>
      </c>
      <c r="O2" s="73">
        <v>0.631774</v>
      </c>
      <c r="P2" s="73">
        <v>0.04721006</v>
      </c>
      <c r="Q2" s="73">
        <v>0.236618484</v>
      </c>
      <c r="R2" s="73">
        <v>0.281838048</v>
      </c>
      <c r="S2" s="73">
        <v>2.0</v>
      </c>
      <c r="T2" s="73">
        <v>33.0789</v>
      </c>
      <c r="U2" s="73">
        <v>0.725054753</v>
      </c>
      <c r="V2" s="73">
        <v>0.0954962</v>
      </c>
      <c r="W2" s="73">
        <v>1.0</v>
      </c>
      <c r="X2" s="73">
        <v>0.224653947</v>
      </c>
      <c r="Y2" s="73">
        <v>0.073887018</v>
      </c>
      <c r="Z2" s="73">
        <v>0.115881033</v>
      </c>
      <c r="AA2" s="73">
        <v>7.78</v>
      </c>
      <c r="AB2" s="73">
        <v>0.0096</v>
      </c>
      <c r="AC2" s="73">
        <v>0.150953984</v>
      </c>
      <c r="AD2" s="73">
        <v>2.0</v>
      </c>
      <c r="AE2" s="73">
        <v>0.838264518</v>
      </c>
      <c r="AF2" s="73">
        <v>1.0</v>
      </c>
      <c r="AG2" s="73">
        <v>0.264792</v>
      </c>
      <c r="AH2" s="73">
        <v>0.186687</v>
      </c>
      <c r="AI2" s="73">
        <v>0.112580583</v>
      </c>
      <c r="AJ2" s="73">
        <v>1893.17</v>
      </c>
      <c r="AK2" s="73">
        <v>1.0</v>
      </c>
      <c r="AL2" s="73">
        <v>0.011177821</v>
      </c>
      <c r="AM2" s="73">
        <v>0.098967988</v>
      </c>
      <c r="AN2" s="73">
        <v>0.260022688</v>
      </c>
      <c r="AO2" s="73">
        <v>0.08839886</v>
      </c>
      <c r="AP2" s="73">
        <v>0.797305149</v>
      </c>
      <c r="AQ2" s="73">
        <v>0.237667045</v>
      </c>
      <c r="AR2" s="73">
        <v>0.341864261</v>
      </c>
      <c r="AS2" s="73">
        <v>0.293998838</v>
      </c>
      <c r="AT2" s="73">
        <v>0.413468721</v>
      </c>
      <c r="AU2" s="73">
        <v>6944.77</v>
      </c>
      <c r="AV2" s="73">
        <v>9850.25</v>
      </c>
      <c r="AW2" s="73">
        <v>1.0</v>
      </c>
      <c r="AX2" s="73">
        <v>1.0</v>
      </c>
      <c r="AY2" s="73">
        <v>35.0</v>
      </c>
    </row>
    <row r="3">
      <c r="A3" s="73" t="s">
        <v>80</v>
      </c>
      <c r="B3" s="73">
        <v>0.0</v>
      </c>
      <c r="C3" s="73">
        <v>0.104888</v>
      </c>
      <c r="D3" s="73">
        <v>0.12912</v>
      </c>
      <c r="E3" s="73">
        <v>3.0</v>
      </c>
      <c r="F3" s="73">
        <v>0.656492</v>
      </c>
      <c r="G3" s="73">
        <v>0.121011</v>
      </c>
      <c r="H3" s="73">
        <v>8.75023</v>
      </c>
      <c r="I3" s="73">
        <v>0.115277</v>
      </c>
      <c r="J3" s="73">
        <v>2.0</v>
      </c>
      <c r="K3" s="73">
        <v>22.505</v>
      </c>
      <c r="L3" s="73">
        <v>28.6832</v>
      </c>
      <c r="M3" s="73">
        <v>3.0</v>
      </c>
      <c r="N3" s="73">
        <v>43.7684</v>
      </c>
      <c r="O3" s="73">
        <v>0.774304</v>
      </c>
      <c r="P3" s="73">
        <v>0.040006325</v>
      </c>
      <c r="Q3" s="73">
        <v>0.204186047</v>
      </c>
      <c r="R3" s="73">
        <v>0.198548407</v>
      </c>
      <c r="S3" s="73">
        <v>4.0</v>
      </c>
      <c r="T3" s="73">
        <v>82.4083</v>
      </c>
      <c r="U3" s="73">
        <v>0.878191214</v>
      </c>
      <c r="V3" s="73">
        <v>0.212705</v>
      </c>
      <c r="W3" s="73">
        <v>3.0</v>
      </c>
      <c r="X3" s="73">
        <v>0.243069899</v>
      </c>
      <c r="Y3" s="73">
        <v>0.050114143</v>
      </c>
      <c r="Z3" s="73">
        <v>0.055658224</v>
      </c>
      <c r="AA3" s="73">
        <v>6.9</v>
      </c>
      <c r="AB3" s="73">
        <v>0.0511</v>
      </c>
      <c r="AC3" s="73">
        <v>0.077073595</v>
      </c>
      <c r="AD3" s="73">
        <v>5.0</v>
      </c>
      <c r="AE3" s="73">
        <v>0.927948127</v>
      </c>
      <c r="AF3" s="73">
        <v>3.0</v>
      </c>
      <c r="AG3" s="73">
        <v>0.349216</v>
      </c>
      <c r="AH3" s="73">
        <v>0.466926</v>
      </c>
      <c r="AI3" s="73">
        <v>0.074091315</v>
      </c>
      <c r="AJ3" s="73">
        <v>1081.97</v>
      </c>
      <c r="AK3" s="73">
        <v>3.0</v>
      </c>
      <c r="AL3" s="73">
        <v>0.006633306</v>
      </c>
      <c r="AM3" s="73">
        <v>0.086000233</v>
      </c>
      <c r="AN3" s="73">
        <v>0.172970247</v>
      </c>
      <c r="AO3" s="73">
        <v>0.05399744</v>
      </c>
      <c r="AP3" s="73">
        <v>0.374684821</v>
      </c>
      <c r="AQ3" s="73">
        <v>0.3068389</v>
      </c>
      <c r="AR3" s="73">
        <v>0.051902712</v>
      </c>
      <c r="AS3" s="73">
        <v>0.179913883</v>
      </c>
      <c r="AT3" s="73">
        <v>0.242755731</v>
      </c>
      <c r="AU3" s="73">
        <v>22066.8</v>
      </c>
      <c r="AV3" s="73">
        <v>16503.8</v>
      </c>
      <c r="AW3" s="73">
        <v>3.0</v>
      </c>
      <c r="AX3" s="73">
        <v>3.0</v>
      </c>
      <c r="AY3" s="73">
        <v>16.0</v>
      </c>
    </row>
    <row r="4">
      <c r="A4" s="73" t="s">
        <v>81</v>
      </c>
      <c r="B4" s="73">
        <v>0.0</v>
      </c>
      <c r="C4" s="73">
        <v>0.00268633</v>
      </c>
      <c r="D4" s="73">
        <v>0.119483</v>
      </c>
      <c r="E4" s="73">
        <v>5.0</v>
      </c>
      <c r="F4" s="73">
        <v>0.655799</v>
      </c>
      <c r="G4" s="73">
        <v>0.145122</v>
      </c>
      <c r="H4" s="73">
        <v>8.446</v>
      </c>
      <c r="I4" s="73">
        <v>5.97061E-4</v>
      </c>
      <c r="J4" s="73">
        <v>4.0</v>
      </c>
      <c r="K4" s="73">
        <v>39.1284</v>
      </c>
      <c r="L4" s="73">
        <v>36.8504</v>
      </c>
      <c r="M4" s="73">
        <v>4.0</v>
      </c>
      <c r="N4" s="73">
        <v>64.1234</v>
      </c>
      <c r="O4" s="73">
        <v>0.822557</v>
      </c>
      <c r="P4" s="73">
        <v>0.05932371</v>
      </c>
      <c r="Q4" s="73">
        <v>0.084665678</v>
      </c>
      <c r="R4" s="73">
        <v>0.032946519</v>
      </c>
      <c r="S4" s="73">
        <v>5.0</v>
      </c>
      <c r="T4" s="73">
        <v>87.8162</v>
      </c>
      <c r="U4" s="73">
        <v>0.972638866</v>
      </c>
      <c r="V4" s="73">
        <v>0.565764</v>
      </c>
      <c r="W4" s="73">
        <v>5.0</v>
      </c>
      <c r="X4" s="73">
        <v>0.428755999</v>
      </c>
      <c r="Y4" s="73">
        <v>0.077242525</v>
      </c>
      <c r="Z4" s="73">
        <v>0.007105943</v>
      </c>
      <c r="AA4" s="73">
        <v>9.34</v>
      </c>
      <c r="AB4" s="73">
        <v>0.03</v>
      </c>
      <c r="AC4" s="73">
        <v>0.087670727</v>
      </c>
      <c r="AD4" s="73">
        <v>3.0</v>
      </c>
      <c r="AE4" s="73">
        <v>0.930182529</v>
      </c>
      <c r="AF4" s="73">
        <v>4.0</v>
      </c>
      <c r="AG4" s="73">
        <v>0.304383</v>
      </c>
      <c r="AH4" s="73">
        <v>0.378167</v>
      </c>
      <c r="AI4" s="73">
        <v>0.077749436</v>
      </c>
      <c r="AJ4" s="73">
        <v>625.231</v>
      </c>
      <c r="AK4" s="73">
        <v>4.0</v>
      </c>
      <c r="AL4" s="73">
        <v>0.013980182</v>
      </c>
      <c r="AM4" s="73">
        <v>0.094476602</v>
      </c>
      <c r="AN4" s="73">
        <v>0.07196115</v>
      </c>
      <c r="AO4" s="73">
        <v>0.027764152</v>
      </c>
      <c r="AP4" s="73">
        <v>0.189934269</v>
      </c>
      <c r="AQ4" s="73">
        <v>0.091582459</v>
      </c>
      <c r="AR4" s="73">
        <v>0.029873443</v>
      </c>
      <c r="AS4" s="73">
        <v>0.093054057</v>
      </c>
      <c r="AT4" s="73">
        <v>0.161875797</v>
      </c>
      <c r="AU4" s="73">
        <v>23023.0</v>
      </c>
      <c r="AV4" s="73">
        <v>18531.0</v>
      </c>
      <c r="AW4" s="73">
        <v>5.0</v>
      </c>
      <c r="AX4" s="73">
        <v>5.0</v>
      </c>
      <c r="AY4" s="73">
        <v>2.0</v>
      </c>
    </row>
    <row r="5">
      <c r="A5" s="73" t="s">
        <v>82</v>
      </c>
      <c r="B5" s="73">
        <v>0.0</v>
      </c>
      <c r="C5" s="73">
        <v>0.999761</v>
      </c>
      <c r="D5" s="73">
        <v>0.312332</v>
      </c>
      <c r="E5" s="73">
        <v>1.0</v>
      </c>
      <c r="F5" s="73">
        <v>0.875325</v>
      </c>
      <c r="G5" s="73">
        <v>0.0500452</v>
      </c>
      <c r="H5" s="73">
        <v>8.81237</v>
      </c>
      <c r="I5" s="73">
        <v>0.00116048</v>
      </c>
      <c r="J5" s="73">
        <v>1.0</v>
      </c>
      <c r="K5" s="73">
        <v>41.4272</v>
      </c>
      <c r="L5" s="73">
        <v>89.9066</v>
      </c>
      <c r="M5" s="73">
        <v>5.0</v>
      </c>
      <c r="N5" s="73">
        <v>50.8277</v>
      </c>
      <c r="O5" s="73">
        <v>0.579499</v>
      </c>
      <c r="P5" s="73">
        <v>0.075387286</v>
      </c>
      <c r="Q5" s="73">
        <v>0.379653428</v>
      </c>
      <c r="R5" s="73">
        <v>0.67985904</v>
      </c>
      <c r="S5" s="73">
        <v>1.0</v>
      </c>
      <c r="T5" s="73">
        <v>90.8436</v>
      </c>
      <c r="U5" s="73">
        <v>0.447475334</v>
      </c>
      <c r="V5" s="73">
        <v>1.00001</v>
      </c>
      <c r="W5" s="73">
        <v>3.0</v>
      </c>
      <c r="X5" s="73">
        <v>0.473995772</v>
      </c>
      <c r="Y5" s="73">
        <v>0.247639183</v>
      </c>
      <c r="Z5" s="73">
        <v>0.250458069</v>
      </c>
      <c r="AA5" s="73">
        <v>10.59</v>
      </c>
      <c r="AB5" s="73">
        <v>0.0016</v>
      </c>
      <c r="AC5" s="73">
        <v>0.226497533</v>
      </c>
      <c r="AD5" s="73">
        <v>1.0</v>
      </c>
      <c r="AE5" s="73">
        <v>0.842658261</v>
      </c>
      <c r="AF5" s="73">
        <v>1.0</v>
      </c>
      <c r="AG5" s="73">
        <v>0.424448</v>
      </c>
      <c r="AH5" s="73">
        <v>0.107328</v>
      </c>
      <c r="AI5" s="73">
        <v>0.195933333</v>
      </c>
      <c r="AJ5" s="73">
        <v>739.095</v>
      </c>
      <c r="AK5" s="73">
        <v>1.0</v>
      </c>
      <c r="AL5" s="73">
        <v>0.048866667</v>
      </c>
      <c r="AM5" s="73">
        <v>0.281066667</v>
      </c>
      <c r="AN5" s="73">
        <v>0.0996</v>
      </c>
      <c r="AO5" s="73">
        <v>0.016266667</v>
      </c>
      <c r="AP5" s="73">
        <v>0.8786</v>
      </c>
      <c r="AR5" s="73" t="s">
        <v>180</v>
      </c>
      <c r="AS5" s="73">
        <v>0.830266667</v>
      </c>
      <c r="AT5" s="73">
        <v>0.657466667</v>
      </c>
      <c r="AU5" s="73">
        <v>70416.6</v>
      </c>
      <c r="AV5" s="73">
        <v>278476.0</v>
      </c>
      <c r="AW5" s="73">
        <v>1.0</v>
      </c>
      <c r="AX5" s="73">
        <v>1.0</v>
      </c>
      <c r="AY5" s="73">
        <v>36.0</v>
      </c>
    </row>
    <row r="6">
      <c r="A6" s="73" t="s">
        <v>83</v>
      </c>
      <c r="B6" s="73">
        <v>0.0</v>
      </c>
      <c r="C6" s="73">
        <v>0.218043</v>
      </c>
      <c r="D6" s="73">
        <v>0.0192769</v>
      </c>
      <c r="E6" s="73">
        <v>3.0</v>
      </c>
      <c r="F6" s="73">
        <v>0.705708</v>
      </c>
      <c r="G6" s="73">
        <v>0.0521826</v>
      </c>
      <c r="H6" s="73">
        <v>8.25316</v>
      </c>
      <c r="I6" s="73">
        <v>0.00133914</v>
      </c>
      <c r="J6" s="73">
        <v>3.0</v>
      </c>
      <c r="K6" s="73">
        <v>14.1353</v>
      </c>
      <c r="L6" s="73">
        <v>18.5395</v>
      </c>
      <c r="M6" s="73">
        <v>1.0</v>
      </c>
      <c r="N6" s="73">
        <v>20.6687</v>
      </c>
      <c r="O6" s="73">
        <v>0.652737</v>
      </c>
      <c r="P6" s="73">
        <v>0.030931316</v>
      </c>
      <c r="Q6" s="73">
        <v>0.213926095</v>
      </c>
      <c r="R6" s="73">
        <v>0.431434599</v>
      </c>
      <c r="S6" s="73">
        <v>2.0</v>
      </c>
      <c r="T6" s="73">
        <v>50.2971</v>
      </c>
      <c r="U6" s="73">
        <v>0.734397264</v>
      </c>
      <c r="V6" s="73">
        <v>0.137773</v>
      </c>
      <c r="W6" s="73">
        <v>1.0</v>
      </c>
      <c r="X6" s="73">
        <v>0.174093264</v>
      </c>
      <c r="Y6" s="73">
        <v>0.064248705</v>
      </c>
      <c r="Z6" s="73">
        <v>0.15</v>
      </c>
      <c r="AA6" s="73">
        <v>3.83</v>
      </c>
      <c r="AB6" s="73">
        <v>0.0106</v>
      </c>
      <c r="AC6" s="73">
        <v>0.088341969</v>
      </c>
      <c r="AD6" s="73">
        <v>4.0</v>
      </c>
      <c r="AE6" s="73">
        <v>0.884297521</v>
      </c>
      <c r="AF6" s="73">
        <v>1.0</v>
      </c>
      <c r="AG6" s="73">
        <v>0.227964</v>
      </c>
      <c r="AH6" s="73">
        <v>0.239158</v>
      </c>
      <c r="AI6" s="73">
        <v>0.10588631</v>
      </c>
      <c r="AJ6" s="73">
        <v>920.674</v>
      </c>
      <c r="AK6" s="73">
        <v>1.0</v>
      </c>
      <c r="AL6" s="73">
        <v>0.019038009</v>
      </c>
      <c r="AM6" s="73">
        <v>0.15452405</v>
      </c>
      <c r="AN6" s="73">
        <v>0.195694585</v>
      </c>
      <c r="AO6" s="73">
        <v>0.043390515</v>
      </c>
      <c r="AP6" s="73">
        <v>0.779414733</v>
      </c>
      <c r="AQ6" s="73">
        <v>0.229330642</v>
      </c>
      <c r="AR6" s="73">
        <v>0.038748739</v>
      </c>
      <c r="AS6" s="73">
        <v>0.582374706</v>
      </c>
      <c r="AT6" s="73">
        <v>0.287790111</v>
      </c>
      <c r="AU6" s="73">
        <v>28187.1</v>
      </c>
      <c r="AV6" s="73">
        <v>26867.7</v>
      </c>
      <c r="AW6" s="73">
        <v>1.0</v>
      </c>
      <c r="AX6" s="73">
        <v>1.0</v>
      </c>
      <c r="AY6" s="73">
        <v>30.0</v>
      </c>
    </row>
    <row r="7">
      <c r="A7" s="73" t="s">
        <v>84</v>
      </c>
      <c r="B7" s="73">
        <v>0.0</v>
      </c>
      <c r="C7" s="73">
        <v>2.79492E-4</v>
      </c>
      <c r="D7" s="73">
        <v>0.19802</v>
      </c>
      <c r="E7" s="73">
        <v>4.0</v>
      </c>
      <c r="F7" s="73">
        <v>0.433316</v>
      </c>
      <c r="G7" s="73">
        <v>0.240678</v>
      </c>
      <c r="H7" s="73">
        <v>8.31805</v>
      </c>
      <c r="I7" s="73">
        <v>0.00608127</v>
      </c>
      <c r="J7" s="73">
        <v>5.0</v>
      </c>
      <c r="K7" s="73">
        <v>19.0645</v>
      </c>
      <c r="L7" s="73">
        <v>24.6857</v>
      </c>
      <c r="M7" s="73">
        <v>2.0</v>
      </c>
      <c r="N7" s="73">
        <v>20.3355</v>
      </c>
      <c r="O7" s="73">
        <v>0.840038</v>
      </c>
      <c r="P7" s="73">
        <v>0.072178142</v>
      </c>
      <c r="Q7" s="73">
        <v>0.114825808</v>
      </c>
      <c r="R7" s="73">
        <v>0.053663852</v>
      </c>
      <c r="S7" s="73">
        <v>5.0</v>
      </c>
      <c r="T7" s="73">
        <v>64.5804</v>
      </c>
      <c r="U7" s="73">
        <v>0.958131542</v>
      </c>
      <c r="V7" s="73">
        <v>0.241605</v>
      </c>
      <c r="W7" s="73">
        <v>3.0</v>
      </c>
      <c r="X7" s="73">
        <v>0.376536611</v>
      </c>
      <c r="Y7" s="73">
        <v>0.10181721</v>
      </c>
      <c r="Z7" s="73">
        <v>0.006948156</v>
      </c>
      <c r="AA7" s="73">
        <v>5.47</v>
      </c>
      <c r="AB7" s="73">
        <v>2.0E-4</v>
      </c>
      <c r="AC7" s="73">
        <v>0.076696954</v>
      </c>
      <c r="AD7" s="73">
        <v>4.0</v>
      </c>
      <c r="AE7" s="73">
        <v>0.937884379</v>
      </c>
      <c r="AF7" s="73">
        <v>4.0</v>
      </c>
      <c r="AG7" s="73">
        <v>0.344669</v>
      </c>
      <c r="AH7" s="73">
        <v>0.430663</v>
      </c>
      <c r="AI7" s="73">
        <v>0.074031891</v>
      </c>
      <c r="AJ7" s="73">
        <v>483.676</v>
      </c>
      <c r="AK7" s="73">
        <v>4.0</v>
      </c>
      <c r="AL7" s="73">
        <v>0.014679828</v>
      </c>
      <c r="AM7" s="73">
        <v>0.132118451</v>
      </c>
      <c r="AN7" s="73">
        <v>0.146545178</v>
      </c>
      <c r="AO7" s="73">
        <v>0.070868135</v>
      </c>
      <c r="AP7" s="73">
        <v>0.321564161</v>
      </c>
      <c r="AQ7" s="73">
        <v>0.120096178</v>
      </c>
      <c r="AR7" s="73">
        <v>0.033156163</v>
      </c>
      <c r="AS7" s="73">
        <v>0.16312326</v>
      </c>
      <c r="AT7" s="73">
        <v>0.184510251</v>
      </c>
      <c r="AU7" s="73">
        <v>12163.5</v>
      </c>
      <c r="AV7" s="73">
        <v>9734.72</v>
      </c>
      <c r="AW7" s="73">
        <v>4.0</v>
      </c>
      <c r="AX7" s="73">
        <v>5.0</v>
      </c>
      <c r="AY7" s="73">
        <v>5.0</v>
      </c>
    </row>
    <row r="8">
      <c r="A8" s="73" t="s">
        <v>85</v>
      </c>
      <c r="B8" s="73">
        <v>0.0</v>
      </c>
      <c r="C8" s="73">
        <v>0.999767</v>
      </c>
      <c r="D8" s="73">
        <v>0.153798</v>
      </c>
      <c r="E8" s="73">
        <v>1.0</v>
      </c>
      <c r="F8" s="73">
        <v>0.867658</v>
      </c>
      <c r="G8" s="73">
        <v>0.0407454</v>
      </c>
      <c r="H8" s="73">
        <v>9.18731</v>
      </c>
      <c r="I8" s="73">
        <v>0.00221848</v>
      </c>
      <c r="J8" s="73">
        <v>1.0</v>
      </c>
      <c r="K8" s="73">
        <v>41.887</v>
      </c>
      <c r="L8" s="73">
        <v>83.2956</v>
      </c>
      <c r="M8" s="73">
        <v>5.0</v>
      </c>
      <c r="N8" s="73">
        <v>177.47</v>
      </c>
      <c r="O8" s="73">
        <v>0.634302</v>
      </c>
      <c r="P8" s="73">
        <v>0.109729412</v>
      </c>
      <c r="Q8" s="73">
        <v>0.280030604</v>
      </c>
      <c r="R8" s="73">
        <v>0.278696127</v>
      </c>
      <c r="S8" s="73">
        <v>1.0</v>
      </c>
      <c r="T8" s="73">
        <v>93.2561</v>
      </c>
      <c r="U8" s="73">
        <v>0.790392868</v>
      </c>
      <c r="V8" s="73">
        <v>0.997356</v>
      </c>
      <c r="W8" s="73">
        <v>5.0</v>
      </c>
      <c r="X8" s="73">
        <v>0.676120176</v>
      </c>
      <c r="Y8" s="73">
        <v>0.144176811</v>
      </c>
      <c r="Z8" s="73">
        <v>0.137788138</v>
      </c>
      <c r="AA8" s="73">
        <v>9.06</v>
      </c>
      <c r="AB8" s="73">
        <v>0.008</v>
      </c>
      <c r="AC8" s="73">
        <v>0.295778296</v>
      </c>
      <c r="AD8" s="73">
        <v>1.0</v>
      </c>
      <c r="AE8" s="73">
        <v>0.893339055</v>
      </c>
      <c r="AF8" s="73">
        <v>1.0</v>
      </c>
      <c r="AG8" s="73">
        <v>0.284711</v>
      </c>
      <c r="AH8" s="73">
        <v>0.184318</v>
      </c>
      <c r="AI8" s="73">
        <v>0.210701274</v>
      </c>
      <c r="AJ8" s="73">
        <v>1549.06</v>
      </c>
      <c r="AK8" s="73">
        <v>1.0</v>
      </c>
      <c r="AL8" s="73">
        <v>0.019918624</v>
      </c>
      <c r="AM8" s="73">
        <v>0.14724889</v>
      </c>
      <c r="AN8" s="73">
        <v>0.073504774</v>
      </c>
      <c r="AO8" s="73">
        <v>0.025077786</v>
      </c>
      <c r="AP8" s="73">
        <v>0.543600245</v>
      </c>
      <c r="AQ8" s="73">
        <v>0.155040821</v>
      </c>
      <c r="AR8" s="73">
        <v>0.079328777</v>
      </c>
      <c r="AS8" s="73">
        <v>0.313485626</v>
      </c>
      <c r="AT8" s="73">
        <v>0.561497753</v>
      </c>
      <c r="AU8" s="73">
        <v>65411.7</v>
      </c>
      <c r="AV8" s="73">
        <v>101040.0</v>
      </c>
      <c r="AW8" s="73">
        <v>2.0</v>
      </c>
      <c r="AX8" s="73">
        <v>1.0</v>
      </c>
      <c r="AY8" s="73">
        <v>34.0</v>
      </c>
    </row>
    <row r="9">
      <c r="A9" s="73" t="s">
        <v>86</v>
      </c>
      <c r="B9" s="73">
        <v>0.0</v>
      </c>
      <c r="C9" s="73">
        <v>0.345133</v>
      </c>
      <c r="D9" s="73">
        <v>0.022647</v>
      </c>
      <c r="E9" s="73">
        <v>3.0</v>
      </c>
      <c r="F9" s="73">
        <v>0.681602</v>
      </c>
      <c r="G9" s="73">
        <v>0.103498</v>
      </c>
      <c r="H9" s="73">
        <v>8.66289</v>
      </c>
      <c r="I9" s="73">
        <v>0.0593634</v>
      </c>
      <c r="J9" s="73">
        <v>3.0</v>
      </c>
      <c r="K9" s="73">
        <v>14.37</v>
      </c>
      <c r="L9" s="73">
        <v>23.0295</v>
      </c>
      <c r="M9" s="73">
        <v>2.0</v>
      </c>
      <c r="N9" s="73">
        <v>34.5181</v>
      </c>
      <c r="O9" s="73">
        <v>0.600075</v>
      </c>
      <c r="P9" s="73">
        <v>0.039378295</v>
      </c>
      <c r="Q9" s="73">
        <v>0.285262444</v>
      </c>
      <c r="R9" s="73">
        <v>0.408337879</v>
      </c>
      <c r="S9" s="73">
        <v>2.0</v>
      </c>
      <c r="T9" s="73">
        <v>61.8042</v>
      </c>
      <c r="U9" s="73">
        <v>0.708713005</v>
      </c>
      <c r="V9" s="73">
        <v>0.298006</v>
      </c>
      <c r="W9" s="73">
        <v>1.0</v>
      </c>
      <c r="X9" s="73">
        <v>0.177211394</v>
      </c>
      <c r="Y9" s="73">
        <v>0.082658671</v>
      </c>
      <c r="Z9" s="73">
        <v>0.098150925</v>
      </c>
      <c r="AA9" s="73">
        <v>4.33</v>
      </c>
      <c r="AB9" s="73">
        <v>0.0668</v>
      </c>
      <c r="AC9" s="73">
        <v>0.099550225</v>
      </c>
      <c r="AD9" s="73">
        <v>5.0</v>
      </c>
      <c r="AE9" s="73">
        <v>0.913832981</v>
      </c>
      <c r="AF9" s="73">
        <v>2.0</v>
      </c>
      <c r="AG9" s="73">
        <v>0.341243</v>
      </c>
      <c r="AH9" s="73">
        <v>0.373188</v>
      </c>
      <c r="AI9" s="73">
        <v>0.10792346</v>
      </c>
      <c r="AJ9" s="73">
        <v>1037.63</v>
      </c>
      <c r="AK9" s="73">
        <v>2.0</v>
      </c>
      <c r="AL9" s="73">
        <v>0.024252157</v>
      </c>
      <c r="AM9" s="73">
        <v>0.158197011</v>
      </c>
      <c r="AN9" s="73">
        <v>0.182721359</v>
      </c>
      <c r="AO9" s="73">
        <v>0.05198835</v>
      </c>
      <c r="AP9" s="73">
        <v>0.666920711</v>
      </c>
      <c r="AQ9" s="73">
        <v>0.300062604</v>
      </c>
      <c r="AR9" s="73">
        <v>0.030811944</v>
      </c>
      <c r="AS9" s="73">
        <v>0.463785079</v>
      </c>
      <c r="AT9" s="73">
        <v>0.294074417</v>
      </c>
      <c r="AU9" s="73">
        <v>23767.5</v>
      </c>
      <c r="AV9" s="73">
        <v>21733.0</v>
      </c>
      <c r="AW9" s="73">
        <v>1.0</v>
      </c>
      <c r="AX9" s="73">
        <v>2.0</v>
      </c>
      <c r="AY9" s="73">
        <v>29.0</v>
      </c>
    </row>
    <row r="10">
      <c r="A10" s="73" t="s">
        <v>87</v>
      </c>
      <c r="B10" s="73">
        <v>0.0264466</v>
      </c>
      <c r="C10" s="73">
        <v>0.674863</v>
      </c>
      <c r="D10" s="73">
        <v>0.802687</v>
      </c>
      <c r="E10" s="73">
        <v>1.0</v>
      </c>
      <c r="F10" s="73">
        <v>0.746288</v>
      </c>
      <c r="G10" s="73">
        <v>0.0927255</v>
      </c>
      <c r="H10" s="73">
        <v>9.16533</v>
      </c>
      <c r="I10" s="73">
        <v>0.0260546</v>
      </c>
      <c r="J10" s="73">
        <v>1.0</v>
      </c>
      <c r="K10" s="73">
        <v>42.1367</v>
      </c>
      <c r="L10" s="73">
        <v>71.6257</v>
      </c>
      <c r="M10" s="73">
        <v>5.0</v>
      </c>
      <c r="N10" s="73">
        <v>282.401</v>
      </c>
      <c r="O10" s="73">
        <v>0.718026</v>
      </c>
      <c r="R10" s="73">
        <v>0.234240688</v>
      </c>
      <c r="S10" s="73">
        <v>1.0</v>
      </c>
      <c r="T10" s="73">
        <v>89.9397</v>
      </c>
      <c r="U10" s="73">
        <v>0.867811159</v>
      </c>
      <c r="V10" s="73">
        <v>0.931057</v>
      </c>
      <c r="W10" s="73">
        <v>5.0</v>
      </c>
      <c r="X10" s="73">
        <v>0.704989154</v>
      </c>
      <c r="Z10" s="73">
        <v>0.123644252</v>
      </c>
      <c r="AA10" s="73">
        <v>12.67</v>
      </c>
      <c r="AB10" s="73">
        <v>0.5104</v>
      </c>
      <c r="AC10" s="73">
        <v>0.293926247</v>
      </c>
      <c r="AD10" s="73">
        <v>1.0</v>
      </c>
      <c r="AE10" s="73">
        <v>0.918767507</v>
      </c>
      <c r="AF10" s="73">
        <v>2.0</v>
      </c>
      <c r="AG10" s="73">
        <v>0.289939</v>
      </c>
      <c r="AH10" s="73">
        <v>0.0252924</v>
      </c>
      <c r="AI10" s="73">
        <v>0.302292264</v>
      </c>
      <c r="AJ10" s="73">
        <v>469.222</v>
      </c>
      <c r="AK10" s="73">
        <v>2.0</v>
      </c>
      <c r="AP10" s="73">
        <v>0.510744986</v>
      </c>
      <c r="AR10" s="73" t="s">
        <v>180</v>
      </c>
      <c r="AS10" s="73">
        <v>0.342406877</v>
      </c>
      <c r="AT10" s="73">
        <v>0.553724928</v>
      </c>
      <c r="AU10" s="73">
        <v>9940.64</v>
      </c>
      <c r="AV10" s="73">
        <v>113954.0</v>
      </c>
      <c r="AW10" s="73">
        <v>1.0</v>
      </c>
      <c r="AX10" s="73">
        <v>1.0</v>
      </c>
      <c r="AY10" s="73">
        <v>31.0</v>
      </c>
    </row>
    <row r="11">
      <c r="A11" s="73" t="s">
        <v>88</v>
      </c>
      <c r="B11" s="73">
        <v>0.0225869</v>
      </c>
      <c r="C11" s="73">
        <v>0.0</v>
      </c>
      <c r="D11" s="73">
        <v>0.0580895</v>
      </c>
      <c r="F11" s="73">
        <v>0.146719</v>
      </c>
      <c r="G11" s="73">
        <v>0.476875</v>
      </c>
      <c r="H11" s="73">
        <v>8.36935</v>
      </c>
      <c r="I11" s="73">
        <v>0.0</v>
      </c>
      <c r="K11" s="73">
        <v>23.0307</v>
      </c>
      <c r="L11" s="73">
        <v>21.6098</v>
      </c>
      <c r="N11" s="73">
        <v>1134.5</v>
      </c>
      <c r="O11" s="73">
        <v>0.0</v>
      </c>
      <c r="T11" s="73">
        <v>59.5537</v>
      </c>
      <c r="V11" s="73">
        <v>0.179979</v>
      </c>
      <c r="AA11" s="73">
        <v>66.67</v>
      </c>
      <c r="AB11" s="73">
        <v>0.0023</v>
      </c>
      <c r="AG11" s="73">
        <v>23.3918</v>
      </c>
      <c r="AH11" s="73">
        <v>3.36984</v>
      </c>
      <c r="AJ11" s="73">
        <v>689.443</v>
      </c>
      <c r="AR11" s="73" t="s">
        <v>180</v>
      </c>
      <c r="AU11" s="73">
        <v>101.464</v>
      </c>
      <c r="AV11" s="73">
        <v>704.313</v>
      </c>
    </row>
    <row r="12">
      <c r="A12" s="73" t="s">
        <v>89</v>
      </c>
      <c r="B12" s="73">
        <v>0.0</v>
      </c>
      <c r="C12" s="73">
        <v>0.0614872</v>
      </c>
      <c r="D12" s="73">
        <v>0.0709266</v>
      </c>
      <c r="E12" s="73">
        <v>4.0</v>
      </c>
      <c r="F12" s="73">
        <v>0.635759</v>
      </c>
      <c r="G12" s="73">
        <v>0.201023</v>
      </c>
      <c r="H12" s="73">
        <v>8.62574</v>
      </c>
      <c r="I12" s="73">
        <v>3.24775E-4</v>
      </c>
      <c r="J12" s="73">
        <v>4.0</v>
      </c>
      <c r="K12" s="73">
        <v>40.0251</v>
      </c>
      <c r="L12" s="73">
        <v>34.6076</v>
      </c>
      <c r="M12" s="73">
        <v>4.0</v>
      </c>
      <c r="N12" s="73">
        <v>29.4977</v>
      </c>
      <c r="O12" s="73">
        <v>0.788911</v>
      </c>
      <c r="P12" s="73">
        <v>0.100874064</v>
      </c>
      <c r="Q12" s="73">
        <v>0.085411538</v>
      </c>
      <c r="R12" s="73">
        <v>0.037749713</v>
      </c>
      <c r="S12" s="73">
        <v>5.0</v>
      </c>
      <c r="T12" s="73">
        <v>86.8724</v>
      </c>
      <c r="U12" s="73">
        <v>0.967676335</v>
      </c>
      <c r="V12" s="73">
        <v>0.506956</v>
      </c>
      <c r="W12" s="73">
        <v>5.0</v>
      </c>
      <c r="X12" s="73">
        <v>0.401278676</v>
      </c>
      <c r="Y12" s="73">
        <v>0.062053404</v>
      </c>
      <c r="Z12" s="73">
        <v>0.006299361</v>
      </c>
      <c r="AA12" s="73">
        <v>8.46</v>
      </c>
      <c r="AB12" s="73">
        <v>4.0E-4</v>
      </c>
      <c r="AC12" s="73">
        <v>0.127679579</v>
      </c>
      <c r="AD12" s="73">
        <v>3.0</v>
      </c>
      <c r="AE12" s="73">
        <v>0.933325452</v>
      </c>
      <c r="AF12" s="73">
        <v>4.0</v>
      </c>
      <c r="AG12" s="73">
        <v>0.141363</v>
      </c>
      <c r="AH12" s="73">
        <v>0.185966</v>
      </c>
      <c r="AI12" s="73">
        <v>0.073050952</v>
      </c>
      <c r="AJ12" s="73">
        <v>741.689</v>
      </c>
      <c r="AK12" s="73">
        <v>4.0</v>
      </c>
      <c r="AM12" s="73">
        <v>0.073664825</v>
      </c>
      <c r="AN12" s="73">
        <v>0.089888626</v>
      </c>
      <c r="AO12" s="73">
        <v>0.045207402</v>
      </c>
      <c r="AP12" s="73">
        <v>0.249671139</v>
      </c>
      <c r="AQ12" s="73">
        <v>0.090107866</v>
      </c>
      <c r="AR12" s="73">
        <v>0.060291151</v>
      </c>
      <c r="AS12" s="73">
        <v>0.085942296</v>
      </c>
      <c r="AT12" s="73">
        <v>0.214899588</v>
      </c>
      <c r="AU12" s="73">
        <v>27822.6</v>
      </c>
      <c r="AV12" s="73">
        <v>21149.5</v>
      </c>
      <c r="AW12" s="73">
        <v>5.0</v>
      </c>
      <c r="AX12" s="73">
        <v>5.0</v>
      </c>
      <c r="AY12" s="73">
        <v>4.0</v>
      </c>
    </row>
    <row r="13">
      <c r="A13" s="73" t="s">
        <v>90</v>
      </c>
      <c r="B13" s="73">
        <v>0.0</v>
      </c>
      <c r="C13" s="73">
        <v>0.0580908</v>
      </c>
      <c r="D13" s="73">
        <v>0.0070044</v>
      </c>
      <c r="E13" s="73">
        <v>5.0</v>
      </c>
      <c r="F13" s="73">
        <v>0.736392</v>
      </c>
      <c r="G13" s="73">
        <v>0.0951479</v>
      </c>
      <c r="H13" s="73">
        <v>8.49693</v>
      </c>
      <c r="I13" s="73">
        <v>0.00353225</v>
      </c>
      <c r="J13" s="73">
        <v>3.0</v>
      </c>
      <c r="K13" s="73">
        <v>26.5807</v>
      </c>
      <c r="L13" s="73">
        <v>26.2058</v>
      </c>
      <c r="M13" s="73">
        <v>3.0</v>
      </c>
      <c r="N13" s="73">
        <v>17.3871</v>
      </c>
      <c r="O13" s="73">
        <v>0.741182</v>
      </c>
      <c r="P13" s="73">
        <v>0.107572071</v>
      </c>
      <c r="Q13" s="73">
        <v>0.145128103</v>
      </c>
      <c r="R13" s="73">
        <v>0.201807458</v>
      </c>
      <c r="S13" s="73">
        <v>3.0</v>
      </c>
      <c r="T13" s="73">
        <v>73.7348</v>
      </c>
      <c r="U13" s="73">
        <v>0.883379796</v>
      </c>
      <c r="V13" s="73">
        <v>0.610342</v>
      </c>
      <c r="W13" s="73">
        <v>4.0</v>
      </c>
      <c r="X13" s="73">
        <v>0.333675317</v>
      </c>
      <c r="Y13" s="73">
        <v>0.071876886</v>
      </c>
      <c r="Z13" s="73">
        <v>0.035365118</v>
      </c>
      <c r="AA13" s="73">
        <v>6.08</v>
      </c>
      <c r="AB13" s="73">
        <v>0.0023</v>
      </c>
      <c r="AC13" s="73">
        <v>0.148280024</v>
      </c>
      <c r="AD13" s="73">
        <v>3.0</v>
      </c>
      <c r="AE13" s="73">
        <v>0.928047531</v>
      </c>
      <c r="AF13" s="73">
        <v>3.0</v>
      </c>
      <c r="AG13" s="73">
        <v>0.312004</v>
      </c>
      <c r="AH13" s="73">
        <v>0.273407</v>
      </c>
      <c r="AI13" s="73">
        <v>0.107185468</v>
      </c>
      <c r="AJ13" s="73">
        <v>507.24</v>
      </c>
      <c r="AK13" s="73">
        <v>3.0</v>
      </c>
      <c r="AL13" s="73">
        <v>0.017945409</v>
      </c>
      <c r="AM13" s="73">
        <v>0.128271933</v>
      </c>
      <c r="AN13" s="73">
        <v>0.125398719</v>
      </c>
      <c r="AO13" s="73">
        <v>0.03813095</v>
      </c>
      <c r="AP13" s="73">
        <v>0.535878643</v>
      </c>
      <c r="AQ13" s="73">
        <v>0.058925223</v>
      </c>
      <c r="AR13" s="73">
        <v>0.02885388</v>
      </c>
      <c r="AS13" s="73">
        <v>0.376829239</v>
      </c>
      <c r="AT13" s="73">
        <v>0.256032531</v>
      </c>
      <c r="AU13" s="73">
        <v>26842.1</v>
      </c>
      <c r="AV13" s="73">
        <v>30631.3</v>
      </c>
      <c r="AW13" s="73">
        <v>4.0</v>
      </c>
      <c r="AX13" s="73">
        <v>4.0</v>
      </c>
      <c r="AY13" s="73">
        <v>15.0</v>
      </c>
    </row>
    <row r="14">
      <c r="A14" s="73" t="s">
        <v>91</v>
      </c>
      <c r="B14" s="73">
        <v>0.0</v>
      </c>
      <c r="C14" s="73">
        <v>0.0</v>
      </c>
      <c r="D14" s="73">
        <v>0.109439</v>
      </c>
      <c r="E14" s="73">
        <v>5.0</v>
      </c>
      <c r="F14" s="73">
        <v>0.547089</v>
      </c>
      <c r="G14" s="73">
        <v>0.204871</v>
      </c>
      <c r="H14" s="73">
        <v>8.33947</v>
      </c>
      <c r="I14" s="73">
        <v>0.106837</v>
      </c>
      <c r="J14" s="73">
        <v>5.0</v>
      </c>
      <c r="K14" s="73">
        <v>16.3661</v>
      </c>
      <c r="L14" s="73">
        <v>23.8281</v>
      </c>
      <c r="M14" s="73">
        <v>2.0</v>
      </c>
      <c r="N14" s="73">
        <v>13.317</v>
      </c>
      <c r="O14" s="73">
        <v>0.767468</v>
      </c>
      <c r="P14" s="73">
        <v>0.11140891</v>
      </c>
      <c r="Q14" s="73">
        <v>0.119658508</v>
      </c>
      <c r="R14" s="73">
        <v>0.139654913</v>
      </c>
      <c r="S14" s="73">
        <v>4.0</v>
      </c>
      <c r="T14" s="73">
        <v>76.7262</v>
      </c>
      <c r="U14" s="73">
        <v>0.943962581</v>
      </c>
      <c r="V14" s="73">
        <v>0.342728</v>
      </c>
      <c r="W14" s="73">
        <v>3.0</v>
      </c>
      <c r="X14" s="73">
        <v>0.33466951</v>
      </c>
      <c r="Y14" s="73">
        <v>0.07326226</v>
      </c>
      <c r="Z14" s="73">
        <v>0.019275053</v>
      </c>
      <c r="AA14" s="73">
        <v>5.54</v>
      </c>
      <c r="AB14" s="73">
        <v>0.0</v>
      </c>
      <c r="AC14" s="73">
        <v>0.119658849</v>
      </c>
      <c r="AD14" s="73">
        <v>4.0</v>
      </c>
      <c r="AE14" s="73">
        <v>0.960438008</v>
      </c>
      <c r="AF14" s="73">
        <v>5.0</v>
      </c>
      <c r="AG14" s="73">
        <v>0.236397</v>
      </c>
      <c r="AH14" s="73">
        <v>0.153398</v>
      </c>
      <c r="AI14" s="73">
        <v>0.061170592</v>
      </c>
      <c r="AJ14" s="73">
        <v>626.979</v>
      </c>
      <c r="AK14" s="73">
        <v>5.0</v>
      </c>
      <c r="AL14" s="73">
        <v>0.023840114</v>
      </c>
      <c r="AM14" s="73">
        <v>0.128622413</v>
      </c>
      <c r="AN14" s="73">
        <v>0.117701642</v>
      </c>
      <c r="AO14" s="73">
        <v>0.05267666</v>
      </c>
      <c r="AP14" s="73">
        <v>0.409778729</v>
      </c>
      <c r="AQ14" s="73">
        <v>0.057958601</v>
      </c>
      <c r="AR14" s="73">
        <v>0.010920771</v>
      </c>
      <c r="AS14" s="73">
        <v>0.308922198</v>
      </c>
      <c r="AT14" s="73">
        <v>0.198037116</v>
      </c>
      <c r="AU14" s="73">
        <v>19012.1</v>
      </c>
      <c r="AV14" s="73">
        <v>29299.1</v>
      </c>
      <c r="AW14" s="73">
        <v>4.0</v>
      </c>
      <c r="AX14" s="73">
        <v>4.0</v>
      </c>
      <c r="AY14" s="73">
        <v>10.0</v>
      </c>
    </row>
  </sheetData>
  <drawing r:id="rId1"/>
</worksheet>
</file>